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Hoja1" sheetId="1" r:id="rId1"/>
  </sheets>
  <externalReferences>
    <externalReference r:id="rId4"/>
  </externalReferences>
  <definedNames/>
  <calcPr fullCalcOnLoad="1"/>
</workbook>
</file>

<file path=xl/sharedStrings.xml><?xml version="1.0" encoding="utf-8"?>
<sst xmlns="http://schemas.openxmlformats.org/spreadsheetml/2006/main" count="625" uniqueCount="494">
  <si>
    <t>MATRIZ DE INFORMACIÓN MINIMA PARA INFORME FINAL DE RENDICIÓN DE CUENTAS AL CIUDADANO</t>
  </si>
  <si>
    <t>1- PRESENTACIÓN</t>
  </si>
  <si>
    <t>Institución:</t>
  </si>
  <si>
    <t>Secretaría Nacional de Turismo - SENATUR</t>
  </si>
  <si>
    <t>Periodo del informe:</t>
  </si>
  <si>
    <t xml:space="preserve"> Enero a diciembre 2020</t>
  </si>
  <si>
    <t>Misión institucional</t>
  </si>
  <si>
    <t>Somos un órgano que establece la política turística nacional orientando, promoviendo, facilitando y regulando el desarrollo del turismo en el Paraguay, en beneficio de visitantes y de la ciudadanía en general. Resolución N° 1435 de fecha 19 de noviembre de 2019.</t>
  </si>
  <si>
    <t>Qué es la institución (en lenguaje sencillo, menos de 100 palabras)</t>
  </si>
  <si>
    <t>La Secretaria Nacional de Turismo, con rango ministerial, se constituye como órgano orientador, promotor, facilitador, regulador del turismo y fijador de la política nacional. Igualmente es el órgano técnico y de gestión especializada encargado de la dirección, supervisión, coordinación, ejecución y evaluación de los programas, proyectos, planes y actividades del ámbito de su competencia. Tiene la necesaria autonomía funcional. Decreto N° 8911 de fecha 16 de mayo de 2018.</t>
  </si>
  <si>
    <t>2-Presentación del CRCC (miembros y cargos que ocupan). (Adjuntar Resolución para la descarga en formato pdf o Establecer el link de acceso directo)</t>
  </si>
  <si>
    <t>Nro.</t>
  </si>
  <si>
    <t>Dependencia</t>
  </si>
  <si>
    <t>Responsable</t>
  </si>
  <si>
    <t>Cargo que Ocupa</t>
  </si>
  <si>
    <t>Dirección General de Productos Turísticos</t>
  </si>
  <si>
    <t>Doris Marlene Penoni Rojas</t>
  </si>
  <si>
    <t xml:space="preserve">Encargada de Despacho de la Dirección General de Productos Turísticos y Asesora Técnica. </t>
  </si>
  <si>
    <t>Dirección General de Gestión Turística</t>
  </si>
  <si>
    <t>Carmen Luciana Silva Prieto</t>
  </si>
  <si>
    <t>Directora General de la Dirección General de Gestión Turística</t>
  </si>
  <si>
    <t>Dirección General Jurídica</t>
  </si>
  <si>
    <t>Edgardo Rubén Samaniego Britez</t>
  </si>
  <si>
    <t>Director General de la Dirección General Jurídica</t>
  </si>
  <si>
    <t>Dirección General de Administración y Finanzas</t>
  </si>
  <si>
    <t>Jorge Antonio Espínola Almeida</t>
  </si>
  <si>
    <t>Director General de la Dirección General de Administración y Finanzas</t>
  </si>
  <si>
    <t>Asesoría Económica</t>
  </si>
  <si>
    <t>Delia Benítez de Gómez</t>
  </si>
  <si>
    <t>Asesora Económica</t>
  </si>
  <si>
    <t>Dirección de Comunicación</t>
  </si>
  <si>
    <t xml:space="preserve">Eladia Dionicia Acosta Núñez </t>
  </si>
  <si>
    <t>Directora de la Dirección de Comunicación</t>
  </si>
  <si>
    <t>Dirección de Gabinete</t>
  </si>
  <si>
    <t>Perla Susana Ortíz Bóveda</t>
  </si>
  <si>
    <t>Directora de la Dirección de Gabinete</t>
  </si>
  <si>
    <t>Dirección de Transparencia y Anticorrupción</t>
  </si>
  <si>
    <t>Lissa Lorena López Rolandi</t>
  </si>
  <si>
    <t>Directora de la Dirección de Transparencia y Anticorrupción</t>
  </si>
  <si>
    <t>Dirección de MECIP</t>
  </si>
  <si>
    <t>Stella Maris Barrail de Rojas</t>
  </si>
  <si>
    <t>Directora de la Dirección de MECIP</t>
  </si>
  <si>
    <t>Dirección de Planificación Turística</t>
  </si>
  <si>
    <t>Naiman Liliana Miserlian Cardozo</t>
  </si>
  <si>
    <t>Directora de la Dirección de Planificación Turística</t>
  </si>
  <si>
    <t>Dirección de Tecnología de la Información y la Comunicación</t>
  </si>
  <si>
    <t>Herman Agustín Mereles Tottil</t>
  </si>
  <si>
    <t>Director de la Dirección de Tecnología de la Información y la Comunicación</t>
  </si>
  <si>
    <t>Dirección de Talento Humano</t>
  </si>
  <si>
    <t>Mario Antonio Mendoza Molas</t>
  </si>
  <si>
    <t>Director de la Dirección de Talento Humano</t>
  </si>
  <si>
    <t>Dirección de Relaciones Internacionales e Institucionales</t>
  </si>
  <si>
    <t>Rosa Esperanza Sanabria de Radice</t>
  </si>
  <si>
    <t>Directora de la Dirección de Relaciones Internacionales e Institucionales</t>
  </si>
  <si>
    <t>Unidad Operativa de Contrataciones</t>
  </si>
  <si>
    <t>Alba Patricia Galeano Zárate</t>
  </si>
  <si>
    <t>Directora de la Unidad Operativa de Contrataciones</t>
  </si>
  <si>
    <t>Dirección de Auditoría Interna</t>
  </si>
  <si>
    <t>Marta Muñoz Martínez</t>
  </si>
  <si>
    <t>Directora de la Dirección de Auditoría Interna</t>
  </si>
  <si>
    <t xml:space="preserve">3.2 Plan de Rendición de Cuentas. (Describir los motivos de la selección temática en menos de 100 palabras y exponer si existió participación ciudadana en el proceso. Vincular la selección con el POI, PEI, PND2030 y ODS). </t>
  </si>
  <si>
    <t>Priorización</t>
  </si>
  <si>
    <t>Tema / Descripción</t>
  </si>
  <si>
    <t>Vinculación PND 2030, PMT y PEI.</t>
  </si>
  <si>
    <t>Justificaciones</t>
  </si>
  <si>
    <t xml:space="preserve">Evidencia </t>
  </si>
  <si>
    <t>1°</t>
  </si>
  <si>
    <t>Estrategias Sanitarias</t>
  </si>
  <si>
    <t>Vinculado a los documentos citados a continuación: Plan Nacional de Desarrollo 2030; Plan Maestro de Desarrollo Sostenible del Sector Turístico del Paraguay 2019-2026; Plan Estratégico Institucional 2019-2023</t>
  </si>
  <si>
    <t>Decreto N° 3.456/20 en el cual se declara "Estado de Emergencia   Sanitaria", el 16 de marzo de 2020.</t>
  </si>
  <si>
    <t xml:space="preserve">Se adjunta  en carpeta de Anexo - Ítem 3.2 : Estrategias Sector Turismo en Paraguay Covid - Resolución N° 663/20                            Enlace de difusión a través de Web Institucional y Redes Sociales:   https://www.facebook.com/SenaturPy/videos/817832642074769/      https://www.facebook.com/SenaturPy/posts/10158487473620789             
                                    </t>
  </si>
  <si>
    <t>2°</t>
  </si>
  <si>
    <t>Estrategias de Apoyo a la Industria</t>
  </si>
  <si>
    <t>3°</t>
  </si>
  <si>
    <t xml:space="preserve">Estrategias de Captación de Visitantes  </t>
  </si>
  <si>
    <t>4°</t>
  </si>
  <si>
    <t>Estrategias de Marketing</t>
  </si>
  <si>
    <t>5°</t>
  </si>
  <si>
    <t>Estrategia Turismo Naranja</t>
  </si>
  <si>
    <t>4-Gestión Institucional</t>
  </si>
  <si>
    <t>4.1 Nivel de Cumplimiento  de Minimo de Información Disponible - Transparencia Activa Ley 5189 /14</t>
  </si>
  <si>
    <t>Mes</t>
  </si>
  <si>
    <t>Nivel de Cumplimiento (%)</t>
  </si>
  <si>
    <t>Enlace de la SFP</t>
  </si>
  <si>
    <t>Julio</t>
  </si>
  <si>
    <t>Intermedio</t>
  </si>
  <si>
    <t>https://www.sfp.gov.py/sfp/archivos/documentos/Intermedio_Julio_2020_8tjfhe1y.pdf</t>
  </si>
  <si>
    <t>Agosto</t>
  </si>
  <si>
    <t>Excelente</t>
  </si>
  <si>
    <t>https://www.sfp.gov.py/sfp/archivos/documentos/100_Agosto_2020_p3n4qh5t.pdf</t>
  </si>
  <si>
    <t>Septiembre</t>
  </si>
  <si>
    <t>https://www.sfp.gov.py/sfp/archivos/documentos/100%20_Septiembre_2020_i7cgijdt.pdf</t>
  </si>
  <si>
    <t>Octubre</t>
  </si>
  <si>
    <t>https://www.sfp.gov.py/sfp/archivos/documentos/100Octubre_2020_xs7l1tpv.pdf</t>
  </si>
  <si>
    <t>4.2 Nivel de Cumplimiento  de Minimo de Información Disponible - Transparencia Activa Ley 5282/14</t>
  </si>
  <si>
    <t>Enlace SENAC</t>
  </si>
  <si>
    <t>Enero</t>
  </si>
  <si>
    <t>https://app.powerbi.com/view?r=eyJrIjoiMmJlYjg1YzgtMmQ3Mi00YzVkLWJkOTQtOTE3ZTZkNzVhYTAzIiwidCI6Ijk2ZDUwYjY5LTE5MGQtNDkxYy1hM2U1LWExYWRlYmMxYTg3NSJ9&amp;pageName=ReportSection267a9df01e64c25cadf6</t>
  </si>
  <si>
    <t>Febrero</t>
  </si>
  <si>
    <t> https://app.powerbi.com/view?r=eyJrIjoiMmJlYjg1YzgtMmQ3Mi00YzVkLWJkOTQtOTE3ZTZkNzVhYTAzIiwidCI6Ijk2ZDUwYjY5LTE5MGQtNDkxYy1hM2U1LWExYWRlYmMxYTg3NSJ9&amp;pageName=ReportSection267a9df01e64c25cadf6</t>
  </si>
  <si>
    <t>Marzo</t>
  </si>
  <si>
    <t>Abril</t>
  </si>
  <si>
    <t>Mayo</t>
  </si>
  <si>
    <t>Junio</t>
  </si>
  <si>
    <t>Setiembre</t>
  </si>
  <si>
    <t>Obs.: El nivel de cumplimiento, correspondientes a los meses octubre, noviembre y diciembre de 2.020, aún no se encuentra publicada, a la fecha, en la página web de la SENAC</t>
  </si>
  <si>
    <t>4.3 Nivel de Cumplimiento de Respuestas a Consultas Ciudadanas - Transparencia Pasiva Ley N° 5282/14</t>
  </si>
  <si>
    <t>Cantidad de Consultas</t>
  </si>
  <si>
    <t>Respondidos</t>
  </si>
  <si>
    <t>No Respondidos</t>
  </si>
  <si>
    <t>Enlace Ministerio de Justicia</t>
  </si>
  <si>
    <t>-</t>
  </si>
  <si>
    <t>https://informacionpublica.paraguay.gov.py/portal/#!/estadisticas/burbujas</t>
  </si>
  <si>
    <t>Noviembre</t>
  </si>
  <si>
    <t>Diciembre</t>
  </si>
  <si>
    <t>4.4 Proyectos y Programas Ejecutados a la fecha del Informe (listado referencial, apoyarse en gráficos ilustrativos)</t>
  </si>
  <si>
    <t>N°</t>
  </si>
  <si>
    <t>Descripción</t>
  </si>
  <si>
    <t>Objetivo</t>
  </si>
  <si>
    <t>Metas</t>
  </si>
  <si>
    <t>Población Beneficiaria</t>
  </si>
  <si>
    <t>Valor de Inversión</t>
  </si>
  <si>
    <t>Porcentaje de Ejecución</t>
  </si>
  <si>
    <t>Evidencias</t>
  </si>
  <si>
    <t xml:space="preserve">Construcción Centro de Interpretacion del Gran Chaco Americano </t>
  </si>
  <si>
    <t>Aumentar la contribución del sector turismo al desarrollo socioeconómico nacional</t>
  </si>
  <si>
    <t>Creación de producto turístico</t>
  </si>
  <si>
    <t>U$D 2.700.000</t>
  </si>
  <si>
    <t xml:space="preserve">Se adjunta  en carpeta de Anexo - Ítem  4.4 </t>
  </si>
  <si>
    <t>Centro de Informacion y Recepcion de Visitantes de Tte. Primero Manuel Irala Fernandez</t>
  </si>
  <si>
    <t>Establecer un lugar de descanso e interpretación del entorno, a la vera de la ruta, adaptándolo para la función recreativa de forma que permita el descanso y descubrimiento de los valores paisajísticos naturales y sociales del entorno por parte del viajero.</t>
  </si>
  <si>
    <t>Construccion del Circuito Vivencial Mundo Guarani</t>
  </si>
  <si>
    <t>U$D 3.860.000</t>
  </si>
  <si>
    <t>Puesta en valor de las producciones de la artesania y otros elementos atractivos de la Cultura Indigena</t>
  </si>
  <si>
    <t>Promover una mejora en la calidad de vida de las comunidades indígenas a través del desarrollo de las actividades turísticas</t>
  </si>
  <si>
    <t>Comunidades indigenas preparadas para la visita turistica</t>
  </si>
  <si>
    <t>U$D 394.680</t>
  </si>
  <si>
    <t xml:space="preserve">4.5 Proyectos y Programas no Ejecutados (listado referencial, aporyarse en gráficos ilustrativos) </t>
  </si>
  <si>
    <t>Dificultades (Breve Descripción)</t>
  </si>
  <si>
    <t>Financieras</t>
  </si>
  <si>
    <t>De Gestión</t>
  </si>
  <si>
    <t>Externas</t>
  </si>
  <si>
    <t>Otras</t>
  </si>
  <si>
    <t xml:space="preserve">4.6 Servicios o Productos Misionales (Depende de la Naturaleza de la Misión Insitucional, puede abarcar un Programa o Proyecto) </t>
  </si>
  <si>
    <t>Resultados Logrados</t>
  </si>
  <si>
    <t>Evidencia (Informe de Avance de Metas - SPR)</t>
  </si>
  <si>
    <t>Promociòn del Turismo Nacional</t>
  </si>
  <si>
    <t>OE1. Fomentar proyectos Turìsticos respetuosos con el medio ambiente y beneficios para las comunidades locales.</t>
  </si>
  <si>
    <t xml:space="preserve">Se adjunta  en carpeta de Anexo - Ítem 4.6 </t>
  </si>
  <si>
    <t>OE2. Posicionar al Paraguay en el mercado internacional con atractivos naturales y culturales competitivos con servicios y experiencias de calidad</t>
  </si>
  <si>
    <t>4.7 Contrataciones realizadas</t>
  </si>
  <si>
    <t>ID</t>
  </si>
  <si>
    <t>Objeto</t>
  </si>
  <si>
    <t>Valor del Contrato</t>
  </si>
  <si>
    <t>Proveedor Adjudicado</t>
  </si>
  <si>
    <t>Estado (Ejecución - Finiquitado)</t>
  </si>
  <si>
    <t>Enlace DNCP</t>
  </si>
  <si>
    <t>Adquisición de Seguros de Bienes Patrimoniales</t>
  </si>
  <si>
    <t>ASEGURADORA DEL ESTE S.A. DE SEGUROS</t>
  </si>
  <si>
    <t>Finiquitado</t>
  </si>
  <si>
    <t>https://www.contrataciones.gov.py/licitaciones/adjudicacion/355433-adquisicion-seguros-bienes-patrimoniales-senatur-1/resumen-adjudicacion.html</t>
  </si>
  <si>
    <t>Adquisición de Tóner para la SENATUR</t>
  </si>
  <si>
    <t>PRINTEC S.A.</t>
  </si>
  <si>
    <t>https://www.contrataciones.gov.py/licitaciones/adjudicacion/354197-adquisicion-toner-senatur-1/resumen-adjudicacion.html</t>
  </si>
  <si>
    <t>OFFICE COMPU S.A.</t>
  </si>
  <si>
    <t>Consultoría para la Elaboración del Manual de Señalética Turística</t>
  </si>
  <si>
    <t>TERARE S.R.L.</t>
  </si>
  <si>
    <t>En ejecución</t>
  </si>
  <si>
    <t>https://www.contrataciones.gov.py/licitaciones/adjudicacion/368676-consultoria-elaboracion-manual-senaletica-turistica-1/resumen-adjudicacion.html</t>
  </si>
  <si>
    <t>Servicio de Montaje de Stand en Ferias Nacionales para la SENATUR</t>
  </si>
  <si>
    <t>EDGAR BERNARDINO RODRÍGUEZ (NEMPRE)</t>
  </si>
  <si>
    <t>Rescisión comunicada a la DNCP , expediente N° 313165</t>
  </si>
  <si>
    <t>https://www.contrataciones.gov.py/licitaciones/adjudicacion/372808-servicio-montaje-stand-ferias-nacionales-senatur-1/resumen-adjudicacion.html</t>
  </si>
  <si>
    <t>Adquisición de Mobiliarios para la SENATUR</t>
  </si>
  <si>
    <t>CARLOS HERNAN OVIEDO VERA</t>
  </si>
  <si>
    <t>https://www.contrataciones.gov.py/licitaciones/adjudicacion/370778-adquisicion-mobiliarios-senatur-1/resumen-adjudicacion.html</t>
  </si>
  <si>
    <t>Provisión de Placas de Reconocimiento</t>
  </si>
  <si>
    <t>NOW S.A.</t>
  </si>
  <si>
    <t>https://www.contrataciones.gov.py/licitaciones/adjudicacion/378824-provision-placas-reconocimiento-1/resumen-adjudicacion.html</t>
  </si>
  <si>
    <t>Contratación de Servicio de Limpieza Integral para el Centro de Interpretación del Gran Chaco Americano</t>
  </si>
  <si>
    <t>CHRISTIAN ANDRES SANTACRUZ GÓMEZ</t>
  </si>
  <si>
    <t>https://www.contrataciones.gov.py/licitaciones/adjudicacion/374837-contratacion-servicio-limpieza-integral-centro-interpretacion-gran-chaco-americano-1/resumen-adjudicacion.html</t>
  </si>
  <si>
    <t>Adquisición de Equipamientos para Vehículos de la SENATUR</t>
  </si>
  <si>
    <t>HERIMARC S.R.L.</t>
  </si>
  <si>
    <t>https://www.contrataciones.gov.py/licitaciones/adjudicacion/373436-adquisicion-equipamientos-vehiculos-senatur-1/resumen-adjudicacion.html</t>
  </si>
  <si>
    <t>Servicio de Montaje de Stand en ferias Internacionales para la SENATUR</t>
  </si>
  <si>
    <t>GRISELDA CONCEPCIÓN GIMÉNEZ BRÍTEZ</t>
  </si>
  <si>
    <t xml:space="preserve">En proceso de rescisión de Contrato, por inviabilidad de ejecución por el COVID-19 </t>
  </si>
  <si>
    <t>https://www.contrataciones.gov.py/licitaciones/adjudicacion/372809-servicio-montaje-stand-ferias-internacionales-senatur-1/resumen-adjudicacion.html</t>
  </si>
  <si>
    <t>Servicio de Hotelería, Ceremonial y Traducción para la SENATUR</t>
  </si>
  <si>
    <t>NORA VIVIANA FUENTES SA</t>
  </si>
  <si>
    <t>https://www.contrataciones.gov.py/licitaciones/adjudicacion/372737-servicio-hoteleria-ceremonial-traduccion-senatur-1/resumen-adjudicacion.html</t>
  </si>
  <si>
    <t>Rediseño e Impresión de Carteles para la SENATUR</t>
  </si>
  <si>
    <t>https://www.contrataciones.gov.py/licitaciones/adjudicacion/373437-rediseno-e-impresion-carteles-senatur-1/resumen-adjudicacion.html</t>
  </si>
  <si>
    <t>Adquisición de Seguros de Vehículos para la SENAUR</t>
  </si>
  <si>
    <t>LA INDEPENDENCIA DE SEGUROS S.A.</t>
  </si>
  <si>
    <t>https://www.contrataciones.gov.py/licitaciones/adjudicacion/376738-adquisicion-seguros-vehiculos-senatur-1/resumen-adjudicacion.html</t>
  </si>
  <si>
    <t>Asesoría para el Fortalecimiento de la Comunicación Institucional de la SENATUR</t>
  </si>
  <si>
    <t>GERMAN MARTÍNEZ Y ASOCIADOS</t>
  </si>
  <si>
    <t>https://www.contrataciones.gov.py/licitaciones/adjudicacion/371910-asesoria-fortalecimiento-comunicacion-institucional-secretaria-nacional-turismo-1/resumen-adjudicacion.html</t>
  </si>
  <si>
    <t>Servicio de Mantenimiento y Reparación de Vehículos para la SENATUR</t>
  </si>
  <si>
    <t>AUTOMOTOR S.A.</t>
  </si>
  <si>
    <t xml:space="preserve">En ejecución </t>
  </si>
  <si>
    <t>https://www.contrataciones.gov.py/licitaciones/adjudicacion/382055-servicio-mantenimiento-reparacion-vehiculos-senatur-1/resumen-adjudicacion.html#proveedores</t>
  </si>
  <si>
    <t>Adquisición de Resmas de Papel con Criterios de Sustentabilidad</t>
  </si>
  <si>
    <t>KUATIAPO S.A.</t>
  </si>
  <si>
    <t>https://www.contrataciones.gov.py/licitaciones/adjudicacion/383373-adquisicion-resmas-papel-criterios-sustentabilidad-1/resumen-adjudicacion.html#proveedores</t>
  </si>
  <si>
    <t>Adquisición de Pinturas e Insumos para la SENATUR</t>
  </si>
  <si>
    <t>PROSPER S.R.L.</t>
  </si>
  <si>
    <t>https://www.contrataciones.gov.py/licitaciones/adjudicacion/383037-adquisicion-pinturas-e-insumos-senatur-1/resumen-adjudicacion.html#proveedores</t>
  </si>
  <si>
    <t>Recarga de Extintores para la SENATUR</t>
  </si>
  <si>
    <t>ALDO OSCAR ACUÑA</t>
  </si>
  <si>
    <t xml:space="preserve"> https://www.contrataciones.gov.py/licitaciones/adjudicacion/382939-recarga-extintores-senatur-1/resumen-adjudicacion.html#proveedores</t>
  </si>
  <si>
    <t>Adquisición de Equipos de Jardinería</t>
  </si>
  <si>
    <t>FERRETERÍA INDUSTRIAL SAE (FISAE)</t>
  </si>
  <si>
    <t>https://www.contrataciones.gov.py/licitaciones/adjudicacion/383874-adquisicion-equipos-jardineria-1/resumen-adjudicacion.html#proveedores</t>
  </si>
  <si>
    <t xml:space="preserve">Tinta y Toner </t>
  </si>
  <si>
    <t>MICROTEK</t>
  </si>
  <si>
    <t>En verificacion en la DNCP</t>
  </si>
  <si>
    <t>https://www.contrataciones.gov.py/licitaciones/adjudicacion/386413-adquisicion-tintas-toner-1/resumen-adjudicacion.html</t>
  </si>
  <si>
    <t>MN SERVICE</t>
  </si>
  <si>
    <t xml:space="preserve">J FLEISCHMAN Y CIA </t>
  </si>
  <si>
    <t>Servicio de mantenimiento del circuito cerrado (CCTV)</t>
  </si>
  <si>
    <t>IOCON SRL</t>
  </si>
  <si>
    <t xml:space="preserve">Adjudicado </t>
  </si>
  <si>
    <t>https://www.contrataciones.gov.py/licitaciones/adjudicacion/387346-servicio-mantenimiento-general-circuito-cerrado-cctv-1/resumen-adjudicacion.html</t>
  </si>
  <si>
    <t>Adquisición de diarios</t>
  </si>
  <si>
    <t xml:space="preserve">BM BLANCA MARIN </t>
  </si>
  <si>
    <t>https://www.contrataciones.gov.py/licitaciones/adjudicacion/386938-adquisicion-diarios-senatur-1/resumen-adjudicacion.html</t>
  </si>
  <si>
    <t>Consultoría Pos Covid</t>
  </si>
  <si>
    <t xml:space="preserve">Gustavo Riego </t>
  </si>
  <si>
    <t>https://www.contrataciones.gov.py/licitaciones/adjudicacion/386576-consultoria-desarrollo-turismo-reuniones-paraguay-tiempos-poscovid-2020-2021-1/resumen-adjudicacion.html</t>
  </si>
  <si>
    <t>Adquisición de Relojes Biometricos para la Senatur</t>
  </si>
  <si>
    <t>SEGEL LOGÍSTICA S.A.</t>
  </si>
  <si>
    <t>https://www.contrataciones.gov.py/licitaciones/adjudicacion/384567-adquisicion-relojes-biometricos-senatur-1/resumen-adjudicacion.html</t>
  </si>
  <si>
    <t>4.8 Ejecución Financiera (Generar gráfica)</t>
  </si>
  <si>
    <t>Rubro</t>
  </si>
  <si>
    <t>Sub-rubros</t>
  </si>
  <si>
    <t>Presupuestado</t>
  </si>
  <si>
    <t>Ejecutado</t>
  </si>
  <si>
    <t>Saldos</t>
  </si>
  <si>
    <t>Evidencia (Enlace Ley 5189)</t>
  </si>
  <si>
    <t>SUELDOS</t>
  </si>
  <si>
    <t>GASTOS DE REPRESENTACION</t>
  </si>
  <si>
    <t>AGUINALDO</t>
  </si>
  <si>
    <t>REMUNERACIÓN EXTRAORDINARIA</t>
  </si>
  <si>
    <t>REMUNERACION ADICIONAL</t>
  </si>
  <si>
    <t>SUBSIDIO FAMILIAR</t>
  </si>
  <si>
    <t>BONIFICACIONES Y GRATIFICACIONES</t>
  </si>
  <si>
    <t>GRATIFICACIONES POR SERVICIOS ESPECIALES</t>
  </si>
  <si>
    <t>CONTRATACION DEL PERSONAL TECNICO</t>
  </si>
  <si>
    <t>JORNALES</t>
  </si>
  <si>
    <t>HONORARIOS PROFESIONALES</t>
  </si>
  <si>
    <t>OTROS GASTOS DEL PERSONAL</t>
  </si>
  <si>
    <t>SERVICIOS BÁSICOS</t>
  </si>
  <si>
    <t>TRANSPORTE Y ALMACENAJE</t>
  </si>
  <si>
    <t>PASAJES Y VIATICOS</t>
  </si>
  <si>
    <t>GASTOS POR SERVICIOS DE ASEO, MANTENIMIENTO Y REPARACIONES</t>
  </si>
  <si>
    <t>ALQUILERES Y DERECHOS</t>
  </si>
  <si>
    <t>SERVICIOS TÉCNICOS Y PROFESIONALES</t>
  </si>
  <si>
    <t>SEGURO MÉDICO</t>
  </si>
  <si>
    <t>SERVICIO DE CEREMONIAL</t>
  </si>
  <si>
    <t>SERVICIO DE VIGILANCIA</t>
  </si>
  <si>
    <t>SERVICIO DE CATERING</t>
  </si>
  <si>
    <t>SERVICIO EN GENERAL</t>
  </si>
  <si>
    <t>SERVICIO DE CAPACITACION Y ADIESTRAMIENTO</t>
  </si>
  <si>
    <t>PRODUCTOS ALIMENTICIOS</t>
  </si>
  <si>
    <t>TEXTILES Y VESTUARIOS</t>
  </si>
  <si>
    <t>PRODUCTOS DE PAPEL, CARTON E IMPRESOS</t>
  </si>
  <si>
    <t>BIENES DE CONSUMO DE OFICINAS E INSUMOS</t>
  </si>
  <si>
    <t>PRODUCTOS E INSTRUM. QUIMICOS Y MEDICINALES</t>
  </si>
  <si>
    <t>COMBUSTIBLES Y LUBRICANTES</t>
  </si>
  <si>
    <t>OTROS BIENES DE CONSUMO</t>
  </si>
  <si>
    <t>CONSTRUCCIONES</t>
  </si>
  <si>
    <t>ADQUISICION DE MAQUINARIAS, EQUIPOS Y HERRAMIENTAS EN GRAL.</t>
  </si>
  <si>
    <t>ADQUISICION DE EQUIPOS DE OFICINA Y COMPUTACIÓN</t>
  </si>
  <si>
    <t>ADQUISICION DE ACTIVOS INTAGIBLES</t>
  </si>
  <si>
    <t>BECAS</t>
  </si>
  <si>
    <t>APORTE A ENTIDADES EDUCATIVAS E INST. SIN FINES DE LUCRO</t>
  </si>
  <si>
    <t>TRANSFERENCIAS CORRIENTES AL SECTOR EXTERNO</t>
  </si>
  <si>
    <t>TRANSFERENCIAS CTES A ENT. DEL SECTOR PRIVADO, ACADEMICO</t>
  </si>
  <si>
    <t>PAGO DE IMPUESTOS, TASA, GASTOS JUDICIALES Y OTROS</t>
  </si>
  <si>
    <t>TOTAL GENERAL</t>
  </si>
  <si>
    <t>4.9 Fortalecimiento Institucional (Normativas, Estructura Interna, Infraestructura, adquisiciones, etc. En el trimestre, periodo del Informe)</t>
  </si>
  <si>
    <t>Descripción del Fortalecimiento</t>
  </si>
  <si>
    <t>Costo de Inversión</t>
  </si>
  <si>
    <t>Descripción del Beneficio</t>
  </si>
  <si>
    <t>Evidencia</t>
  </si>
  <si>
    <t xml:space="preserve">Matriz de Polifuncionalidad por Procesos </t>
  </si>
  <si>
    <t>Ningún costo para la SENATUR</t>
  </si>
  <si>
    <t>* Competencia, formación y toma de conciencia por parte de los funcionarios permantes, contratados y comisionados que prestan servicios en la SENATUR.</t>
  </si>
  <si>
    <t>Se adjunta resolución emitida</t>
  </si>
  <si>
    <t>Bienestar Social. Seguro Médico en favor de los funcionarios de la SENATUR</t>
  </si>
  <si>
    <t>Enero: Gs. 269.500.000
Febrero: Gs. 269.500.000
Marzo: Gs. 271.460.000
Abril: Gs. 271.460.000
Mayo: Gs. 271.460.000
Junio: Gs. 270.480.000
Julio: Gs. 267.540.000
Agosto: Gs. 267.540.000
Septiembre: Gs. 267.540.000
Octubre: Gs. 261.660.000
Noviembre: Gs. 260.680.000
Diciembre: Será abonado en el mes de Enero</t>
  </si>
  <si>
    <t>* Cobertura médica para los funcionarios de la SENATUR y su grupo familiar</t>
  </si>
  <si>
    <t>Se adjuntan actas de conformidad de servicio</t>
  </si>
  <si>
    <t>Normativas para la aplicación de medidas preventivas ante el riesgo de expansión del Coronavirus</t>
  </si>
  <si>
    <t>* Establecer equipos de trabajo presencial
* Modalidad de Teletrabajo
* Horario de Trabajo Excepcional de 08 a 15</t>
  </si>
  <si>
    <t>Se adjuntan resoluciones emitidas</t>
  </si>
  <si>
    <t>Invitaciones dirigidas a todos los funcionarios sobre cursos de capacitación, bajo la modalidad virtual, enmarcados dentro del Cronograma de Capacitaciones</t>
  </si>
  <si>
    <t>* Desarrollo Integral y crecimiento de las competencias de los funcionarios</t>
  </si>
  <si>
    <t xml:space="preserve">Se adjuntan evidencias de invitaciones </t>
  </si>
  <si>
    <t>Gestión de procesos de Formación y Capacitación en favor de funcionarios a través del Departamento de Desarrollo de Talento Humano</t>
  </si>
  <si>
    <t>* Conferencia Internacional dirigido a técnicos y asistentes en "Trabajo en Equipo"
* Conferencia Internacional dirigido a Jefes en "Clima Organizacional"
* Capacitación dirigida a 25 funcionarios en "Relaciones Públicas y Humanas"
* Formación dirigida a condutores de la SENATUR en "Movilidad Segura y Manejo de Desempeño"</t>
  </si>
  <si>
    <t>Se adjutan Actas de Formación y Capacitación</t>
  </si>
  <si>
    <t>Desarrollo del proceso de reinducción en cumpliento de las Políticas de Gestión de Talento Humano</t>
  </si>
  <si>
    <t>* Asegurar y mantener una comunicación efectiva con los funcionarios de todas las dependencias de la SENATUR</t>
  </si>
  <si>
    <t>Se adjunta Acta del proceso de reinducción</t>
  </si>
  <si>
    <t>Movilidad del personal al 16 de Diciembre de 2020;
27 funcionarios comisionados procedentes de otras instituciones del Estado; y 14 funcionarios permanentes de la SENATUR, comisionados a otras dependencias del Estado</t>
  </si>
  <si>
    <t>* Razones de servicio
* Cubrir vacancias</t>
  </si>
  <si>
    <t>Se adjunta planilla de funcionarios comisionados</t>
  </si>
  <si>
    <t>Gestión de Programas de Jubilación</t>
  </si>
  <si>
    <t>* Representa una vacancia para la SENATUR</t>
  </si>
  <si>
    <t>Se adjunta nota de pedido</t>
  </si>
  <si>
    <t>Promoción de funcionarios permanentes y contratados, a partir de directrices emanadas por la Máxima Autoridad Institucional.</t>
  </si>
  <si>
    <t xml:space="preserve">*Los funcionarios promocionados pertenecen a la Institución y por tanto conocen el funcionamiento de la misma, lo que representa menor tiempo de adaptación
*Fidelización de los profesionales y técnicos de la SENATUR
*Mayor motivación de los funcionarios </t>
  </si>
  <si>
    <t>N/A</t>
  </si>
  <si>
    <t>Puesta en marcha del archivo de la DTH a partir de la actualización de legajos correspondientes a funcionarios permanentes, contratados, comisionados y pasantes remunerados de la SENATUR</t>
  </si>
  <si>
    <t>*Mantener un sistema integral, correcto y actualizado de manejo de legajos del personal.
*Acceso rápido y fácil a los dato y documentaciones de carrera laboral y profesional de cada funcionario</t>
  </si>
  <si>
    <t>Proceso de Evaluación de Desempeño</t>
  </si>
  <si>
    <t>*Promover mejoras en las Relaciones Humanas y Ambientes Laborales
*Compromisos en las labores del cargo o puesto ocupado por parte de cada funcionario
*Desarrollo institucional</t>
  </si>
  <si>
    <t>Se adjunta Acta de proceso de Evaluación</t>
  </si>
  <si>
    <t>Plan Nacional de Desarrollo del Capital Humano en Turismo</t>
  </si>
  <si>
    <t>*Impulsar una Política Nacional de Desarrollo del Capital Humano
*Hoja de ruta a seguir por la DTH
*Diagnóstico de nivel académico de los funcionarios</t>
  </si>
  <si>
    <t>Borrador del Plan</t>
  </si>
  <si>
    <t>1- Resolución N° 293/2020, de fecha 30 de marzo de 2020 " Por la cual se suspende por el periodo de tres meses el plazo de vencimiento de la revalidación de la habilitación en el Registro Nacional de Turismo a todos los Prestadores de Servicios Turísticos ante la pandemia declarada por la Organizción Mundial de la Salud a causa del Coronavirus (COVID-19). 2-Resolución N° 303/2020, de fecha 21 de abril de 2020 y su ampliación la Resolución N°431/2020, de fecha 24 de junio de 2020 "Por el cual se autoriza la inscripción provisoria por el término de un año a los Prestadores de Servicios Turísticos en la categoría oblgatoria y opcional que no se encuentran inscriptos en los registros de la SENATUR".    3-  Resolución N° 583/2020, de fecha 18 de agosto de 2020 " Por la cual se suspende por el periodo de tres meses el plazo de vencimiento de la revalidación de la habilitación en el Registro Nacional de Turismo a todos los Prestadores de Servicios Turísticos ante la pandemia declarada por la Organizción Mundial de la Salud a causa del Coronavirus (COVID-19). 4-Resolución N° 640/2020, de fecha 01 de setiembre de 2020  "Por el cual se amplía el plazo dispuesto por el artículo 4° de la Resolución N° 303/2020, de fecha 21 de abril de 2020 "Por el cual se autoriza la inscripción provisoria por el término de 1 (un) año  a los Prestadores de Servicios Turísticos de categoría obligatoria y opcional, que no se encuentran en los Regstros de la SENATUR". 5- Resolución N° 628/2020, de fecha 31 de agosto de 2020 " Por la cual se amplía el artículo 2° de la Resolcuión N° 303/2020, de fecha 21 de abril de 2020 "Por el cual se autoriza la inscripción provisoria por el término de 1 (un) año  a los Prestadores de Servicios Turísticos de categoría obligatoria y opcional, que no se encuentran en los Regstros de la SENATUR".   6- Resolución N° 889, de fecha 20 de noviembre de 2020 " Por la cual se amplía el plazo dspuesto por la Resolución N° 640/2020, de fecha 01 de setiembre de 2020.</t>
  </si>
  <si>
    <t>Ningún costo para la Institución</t>
  </si>
  <si>
    <t>Implementar de manera excepcional y temporal requisitos simplificados de inscripción a los Prestadores de Servicios Turísticos que desean registrarse en REGISTUR, a efectos de agilizar los trámites de asistencia económica antes los entes competentes y suspender la obligatoriedad de la revalidación anual por el periodo establecido para el mismo fin.</t>
  </si>
  <si>
    <t>https://www.senatur.gov.py/institucion/marco-legal</t>
  </si>
  <si>
    <t>Proyecto de Ley N° 6540/2020 "Que se declara de utilidad pública y autoriza al Banco Central del Paraguay, a transferir a título oneroso a favor del Estado Paraguayo, Poder Ejecutivo- Secretaría Nacional de Turismo, el inmueble individualizado como finca N°7929, con cte. cte ctral. N° 10-0407-06, del Distrito de La Encarnación, de la ciudad de Asunción, el cual fue vetado parcialmente en virtud del Decreto N° 3596, de fecha 18 de mayo de 2020 del Poder Ejecutivo de la Nación, y en la cual el Congreso acepta el veto parcial del Poder Ejecutivo,  resuelve no promulgar la parte no objetada y envia a Archivo.</t>
  </si>
  <si>
    <t xml:space="preserve"> El inmueble será transferido por el Banco Central del Paraguay a favor de la Secretaría Nacional de Turismo y destinado para sede de la SENATUR.</t>
  </si>
  <si>
    <t>https://www.presidencia.gov.py/decretos/</t>
  </si>
  <si>
    <t>TELESCOPIO MARCA CELESTRON MODELO CPC deluxe 1100 HD y accesorios</t>
  </si>
  <si>
    <t>Para la utilizacion de los turistas que visitan la  Oficina de la Costanera-Asunción</t>
  </si>
  <si>
    <t>AIRE ACONDICIONADO TIPO SPLIT DE 18.000 BTU</t>
  </si>
  <si>
    <t>Para un ambiente confortable para el Funcionarios de la Oficina Central</t>
  </si>
  <si>
    <t>ESCRITORIO ESTANDAR CON CAJONES Y LLAVES</t>
  </si>
  <si>
    <t>SILLA GIRATORIA TIPO EJECUTIVO</t>
  </si>
  <si>
    <t>HORNO MICROONDA 20LTS</t>
  </si>
  <si>
    <t>MUEBLE ALTO PARA BIBLIORATO. PUERTA CORREDIZA CON LLAVE MEDIDAS 140*0,40 * 2,10</t>
  </si>
  <si>
    <t>Adquisión de muebles paraFuncionarios de la Oficina Central y de Regional de Areguá</t>
  </si>
  <si>
    <t>ESCRITORIO DE MADERA PARA ASISTENTE, CON DOS CAJONES Y LLAVE, TAPA DE VIDRIO</t>
  </si>
  <si>
    <t>Adquisición de muebles para Funcionarios de la Oficina Central</t>
  </si>
  <si>
    <t>SILLAS GERENCIALES.RESPALDO ALTO CON APOYA CABEZA.TAPIZADO EN TELA COLOR NEGRO</t>
  </si>
  <si>
    <t>Adquisicion de muebles paraFuncionarios de la Oficina Central/Oficina de la Costanera-Asunción</t>
  </si>
  <si>
    <t>SILLA LOCUTOR ESTÁNDAR (TIPO SECRETARIA. ESTRUCTURA MÉTALICA Y BASE DE CINCOS PUNTAS CON RUEDITA</t>
  </si>
  <si>
    <t>Adquisicion de muebles para Funcionarios de la Oficina Central</t>
  </si>
  <si>
    <t>SILLA INTERLOCUTOR.ASIENTO Y ESPALDERO TAPIZADO CUERO SIMIL  COLOR NEGRO PATAS EN METAL CROMADO</t>
  </si>
  <si>
    <t>Adquisicion de muebles para para funcionarios de la Oficina Central y la oficina Regional de Areguá</t>
  </si>
  <si>
    <t>FIBRA OPTICA</t>
  </si>
  <si>
    <t>Adquisicion de muebles para Funcionarios de la Oficina Regional de Villarrica</t>
  </si>
  <si>
    <t>TRANSCEIVER</t>
  </si>
  <si>
    <t>Adquisicion de muebles para Funcionarios de la Oficina Central/Oficina Regional de Ciudad del Este</t>
  </si>
  <si>
    <t>TELEFONO IP DENWA DW-310 (HARDPHONE)</t>
  </si>
  <si>
    <t>Adquisicion de muebles para funcionarios de la Oficina de la  Costanera-Asunción</t>
  </si>
  <si>
    <t>APARADOR DE MADERA Y VIDRIO</t>
  </si>
  <si>
    <t>Adquisicion de muebles para funcionarios Oficina Central</t>
  </si>
  <si>
    <t>IMPRESORA MULTIFUNCION MARCA EPSON</t>
  </si>
  <si>
    <t>Aquisicion para la Oficina Regional de Encarnación</t>
  </si>
  <si>
    <t>DONACION KOICA</t>
  </si>
  <si>
    <t>Desmalezadora STHIL FS 220</t>
  </si>
  <si>
    <t>Aquisicion para Oficina Central</t>
  </si>
  <si>
    <t>Motosierra</t>
  </si>
  <si>
    <t>Aquisicion para la Oficina Central</t>
  </si>
  <si>
    <t xml:space="preserve">Mochila de Fumigación </t>
  </si>
  <si>
    <t>Aquisicion para laOficina Central</t>
  </si>
  <si>
    <t>Reloj Biometricos</t>
  </si>
  <si>
    <t>Aquisicion para la Oficina Central y Regionales</t>
  </si>
  <si>
    <t>5- Instancias de Participación Ciudadana</t>
  </si>
  <si>
    <t>5.1. Canales de Participación Ciudadana existentes a la fecha.</t>
  </si>
  <si>
    <t xml:space="preserve"> </t>
  </si>
  <si>
    <t>Denominación</t>
  </si>
  <si>
    <t>Dependencia Responsable del Canal de Participación</t>
  </si>
  <si>
    <t>Evidencia (Página Web, Buzón de SQR, Etc.)</t>
  </si>
  <si>
    <t>SENATUR - Página web</t>
  </si>
  <si>
    <t>Página web institucional de la Secretaría Nacional de Turismo, sitio que almacena todas las acciones de la Ministra Secretaria Ejecutiva, Sofía Montiel de Afara, al frente de la institución. Acciones, noticias, promociones, y toda la información del ámbito turístico.</t>
  </si>
  <si>
    <t>Dirección de TIC´s - Dirección de Comunicación</t>
  </si>
  <si>
    <t>https://www.senatur.gov.py/</t>
  </si>
  <si>
    <t>SENATUR - Plataforma Facebook</t>
  </si>
  <si>
    <t xml:space="preserve">Plataforma digital que resume las acciones diarias de la institución, y sitio donde se replican noticias relacionadas al sector turístico. </t>
  </si>
  <si>
    <t>https://www.facebook.com/SenaturPy/</t>
  </si>
  <si>
    <t>SENATUR - Plataforma Instagram</t>
  </si>
  <si>
    <t xml:space="preserve">Plataforma digital donde se almacenan imágenes de promociones, invitaciones a actividades y jornada que se impulsan desde la Secretaría de Turismo. </t>
  </si>
  <si>
    <t>https://instagram.com/senatur_py?igshid=15lt8768idwci</t>
  </si>
  <si>
    <t>SENATUR - Plataforma Twitter</t>
  </si>
  <si>
    <t xml:space="preserve">Plataforma social que sirve para la generación instantanea de todas las acciones diarias de la Senatur, la replica de contenidos del Gobierno Nacional y todo tipo de anuncios que contengan contenido turístico. </t>
  </si>
  <si>
    <t>https://twitter.com/Senatur_Py</t>
  </si>
  <si>
    <t>Visit Paraguay</t>
  </si>
  <si>
    <t>Sitio oficial de promoción de destinos turísticos a nivel nacional, donde se observan los servicios turísticos en todo el territorio nacional, circuitos y rutas, informaciones en general, dirigido fundamentalmente a visitantes internacionales.</t>
  </si>
  <si>
    <t>Dirección de Marketing</t>
  </si>
  <si>
    <t>https://www.visitparaguay.travel/</t>
  </si>
  <si>
    <t>SOFIA MONTIEL Twitter</t>
  </si>
  <si>
    <t xml:space="preserve">Cuenta oficial de la Secretaria Ejecutiva, en la plataforma de Twitter, donde se anuncian las principales noticias de impacto de las acciones encaradas por la titular. Ayuda fundamentalmente a dar a conocer las acciones más trascendentales, a toda la ciudadanía. </t>
  </si>
  <si>
    <t>Departamento de Relaciones Públicas</t>
  </si>
  <si>
    <t>https://twitter.com/Sofiaemontiel</t>
  </si>
  <si>
    <t>Portal Unificado de información Pública </t>
  </si>
  <si>
    <t>Información Pública </t>
  </si>
  <si>
    <t>Dirección de Transparencia y Anticorrupción </t>
  </si>
  <si>
    <t>https://informacionpublica.paraguay.gov.py/portal </t>
  </si>
  <si>
    <t>Sistema de Registro y Seguimiento de Causas Penales, Sumarios Administrativos e Investigaciones Preliminares (SSPS) </t>
  </si>
  <si>
    <t>Causa Penal. Sumario Administrativo. Investigación Preliminar. </t>
  </si>
  <si>
    <t>http://www.denuncias.gov.py/ssps/</t>
  </si>
  <si>
    <t>Página Web Institucional</t>
  </si>
  <si>
    <t>Disposiciones en materia de transparencia, acceso ciudadano a la información pública, provisión de información sobre el uso de los recursos públicos y rendición de cuentas al ciudadano.</t>
  </si>
  <si>
    <t>https://www.senatur.gov.py/transparencia</t>
  </si>
  <si>
    <t>https://www.senatur.gov.py/ley-n-5282</t>
  </si>
  <si>
    <t>https://www.rindiendocuentas.gov.py/</t>
  </si>
  <si>
    <t>https://www.senatur.gov.py/rendicion-de-cuentas-al-ciudadano</t>
  </si>
  <si>
    <t>Canal de Participación Ciudadana, a través de los medios establecidos.Entre los que podemos mencionar la página web de SENATUR, en el ícono "ATENCIÓN CIUDADANA" se encuentra habilitado un formulario on line para la atención y trámite de denuncias, u otras derivaciones competentes al área de sugerencias y reclamos, además de los otros medios habilitados.Es oportuno hacer mención que durante el Protocolo debido  a la Pandemia, han sido rececioandos a través del Dpto. Notas dirigidas a la Máxima Autoridad Instituional, la cuales han sido derivadas en tiempo y forma para su procesamiento.</t>
  </si>
  <si>
    <t>DENUNCIAS, SUGERENCIAS, CONSULTAS JURÍDICAS,</t>
  </si>
  <si>
    <t>DEPARTAMENTO DE SUGERENCIAS Y RECLAMOS DEPENDIENTE DE LA DIRECCIÓN DE SUMARIOS,AMBOS DEPENDIENTES JERARQUICAMENTE DE LA DIRECCIÓN GENERAL JURÍDICA</t>
  </si>
  <si>
    <t>https://www.senatur.gov.py/  https://www.senatur.gov.py/reclamos</t>
  </si>
  <si>
    <t>5.2. Aportes y Mejoras resultantes de la Participación Ciudadana</t>
  </si>
  <si>
    <t>Propuesta de Mejora</t>
  </si>
  <si>
    <t>Canal Utilizado</t>
  </si>
  <si>
    <t>Acción o Medida tomada por OEE</t>
  </si>
  <si>
    <t>Observaciones</t>
  </si>
  <si>
    <t> Actualización de datos en Pagina WEB y Redes Sociales de la Institución</t>
  </si>
  <si>
    <t> Página Web y Redes Sociales</t>
  </si>
  <si>
    <t xml:space="preserve"> Actualización de los datos </t>
  </si>
  <si>
    <t>https://www.senatur.gov.py/application/files/3915/9171/4725/directorio_funcionarios.pdf</t>
  </si>
  <si>
    <t>https://www.senatur.gov.py/reclamos</t>
  </si>
  <si>
    <t>5.3 Gestión de denuncias de corrupción</t>
  </si>
  <si>
    <t>Ticket Numero</t>
  </si>
  <si>
    <t>Fecha Ingreso</t>
  </si>
  <si>
    <t>Estado</t>
  </si>
  <si>
    <t>04/02/2.020</t>
  </si>
  <si>
    <t>Anónimo</t>
  </si>
  <si>
    <t>Cerrado</t>
  </si>
  <si>
    <t>Expediente</t>
  </si>
  <si>
    <t>Link al Panel de Denuncia de la SENAC</t>
  </si>
  <si>
    <t>6- Control Interno y Externo</t>
  </si>
  <si>
    <t>Informes de Auditorias Internas y Auditorías Externas en el Trimestre</t>
  </si>
  <si>
    <t>Auditorias Financieras</t>
  </si>
  <si>
    <t>Nro. de Informe</t>
  </si>
  <si>
    <t>Evidencia (Enlace Ley 5282/14)</t>
  </si>
  <si>
    <t>Dictamen N° 09/2020 de la Auditoría Interna SENATUR</t>
  </si>
  <si>
    <t xml:space="preserve">Evaluar los Estados Financieros de la Senatur </t>
  </si>
  <si>
    <t xml:space="preserve">Cumplimiento de la Ley Nº 1535/99 </t>
  </si>
  <si>
    <t>Informe AII N° 21/2020</t>
  </si>
  <si>
    <t>Auditoría Financiera - Ejecución Presupuestaria</t>
  </si>
  <si>
    <t>La correcta imputación presupuestaria de los rubros de ingresos y gastos.</t>
  </si>
  <si>
    <t>Informe AII N° 28/2020</t>
  </si>
  <si>
    <t>OBJETO DE GASTO: 500 – INVERSIÓN FÍSICA - Seguimiento</t>
  </si>
  <si>
    <t>Auditorías de Gestión</t>
  </si>
  <si>
    <t>Informe AIG N° 17/2020</t>
  </si>
  <si>
    <t xml:space="preserve">Proceso de la Gestión: Dirección de Administración (Departamento de Ejecución de Contratos – DEC) y la Unidad Operativa de Contrataciones – UOC, en atención a llamados y cumplimiento de la Ley 2051/03 de Contrataciones Públicas.
</t>
  </si>
  <si>
    <t>Verificar que los procedimientos efectuados en las distintas dependencias sean efectivos y transparentes.</t>
  </si>
  <si>
    <t>Informe AIG N° 22/2020</t>
  </si>
  <si>
    <t xml:space="preserve">RUBRO OBJETO DE ANÁLISIS - Gestión en el cumplimiento de rendición de cuentas 
RUBRO  900 - OTROS GASTOS. 
</t>
  </si>
  <si>
    <t>Auditorías Externas</t>
  </si>
  <si>
    <t>Otros tipos de Auditoría</t>
  </si>
  <si>
    <t>Planes de Mejoramiento elaborados en el Trimestre</t>
  </si>
  <si>
    <t>Informe de referencia</t>
  </si>
  <si>
    <t>Evidencia (Adjuntar Documento)</t>
  </si>
  <si>
    <t>7- Descripción cualitativa de logros alcanzados en el Semestre (apoyar con gráficos, cuadros dinámicos que describan lo alcanzado)</t>
  </si>
  <si>
    <t xml:space="preserve">La Secretaría Nacional de Turismo cumplió un rol muy relevante para facilitar el retorno de los connacionales a Paraguay, al trabajar en conjunto con el Ministerio de Salud Publica y los empresarios del turismo en capacitar y habilitar instalaciones para su funcionamiento como hoteles y hospedajes-salud a precios mas accesibles, a fin de que, quienes retornaran del exterior, pudieran guardar cuarentena en esos sitios. Además, esta acción permitió asegurar cientos de puestos de trabajo y regresar de a poco la dinámica económica al rubro hotelero. </t>
  </si>
  <si>
    <t>Se inauguraron y habilitaron 33 posadas turísticas en los departamentos de Concepción, Cordillera, Guaira, Itapúa, Misiones, Paraguarí, Alto Paraná y Central, las cuales generan puestos de trabajo directo e indirecto a 95 personas.</t>
  </si>
  <si>
    <t xml:space="preserve">Con la construcción de dos Centros de Interpretación en los departamentos de Boquerón y Alto Paraná, se beneficiaron mas de 30.000 personas, a su vez con la construcción de un Centro de Información y Recepción de Visitantes de Tte. Primero Manuel Irala Fernández del Chaco Paraguayo, se benefició a 25.890 personas.  </t>
  </si>
  <si>
    <t>78 Indígenas capacitados sobre la importancia de la puesta en valor de las producciones de la artesanía y otros elementos atractivos de la Cultura Indígena.</t>
  </si>
  <si>
    <t>1593 Jóvenes capacitados de 12 departamentos en Turismo y Creatividad</t>
  </si>
  <si>
    <t>300 Mujeres del Ámbito Rural participaron del Foro de Emprendedores Turísticos.</t>
  </si>
  <si>
    <t>Hotel Salud: 40 Hoteles  y 3 Posadas Salud disponibles, en los cuales realizaron cuarentena  2860 Personas</t>
  </si>
  <si>
    <t>Hotel Deportista Roga: 15 Habitaciones disponibles, en los cuales realizaron cuarentena 231 Personas.</t>
  </si>
  <si>
    <t xml:space="preserve">Líneas de Créditos (BNF):  Más de Usd 3.000.000 en préstamos.
</t>
  </si>
  <si>
    <t xml:space="preserve">Líneas de Créditos (CAH): (Usd 98.745) en préstamos.
</t>
  </si>
  <si>
    <t xml:space="preserve">A través de un comunicado en forma conjunta entre SENATUR y SEDECO se informó a la ciudadanía, que los servicios turísticos adquiridos con anterioridad, podrían ser reprogramados. Además, SEDECO apoyará la Campaña de Turismo Interno “Abraza Paraguay” con el sello de la institución, protegiendo tanto a los consumidores como a los prestadores de servicios turísticos, con estas 3 condiciones especiales: 1. la fecha de utilización de los paquetes turísticos ofrecidos con el sello de la SEDECO pueden ser cambiados de fecha sin costo para el consumidor, 2. La validez de utilización es hasta el 30 de junio de 2021, 
3.  La actividad de turismo de ocio debe de estar autorizada por la autoridad competente.
</t>
  </si>
  <si>
    <t>Capacitación: Más de 521.071  Personas capacitadas, en temas turísticos y de bioseguridad a través de Webinars y Charlas Virtuales.</t>
  </si>
  <si>
    <t xml:space="preserve">Campaña de Turismo Interno “Abraza Paraguay” - Características: Campaña 360; Publicidad en redes sociales y plataformas digitales del Paraguay; Publicidad en medios televisivos y radiales; Pantallas led en vía pública, ómnibus y cines; Cartelería estática en vía pública en capital e interior; Publicaciones en revistas y principales periódicos y Activaciones presenciales: Stands móviles, combi viajera.                                                                                                                                                                                                                                               Activaciones digitales: Mapa interactivo, tours virtuales, campaña de influencers, y otros, en coordinación con la Mesa de Innovación.  Publicidad en radios de capital e interior. 
Con el slogan “Abrazá Paraguay, Javy´a Paraguáipe”, el 11 de agosto de 2020 se presentó el teaser de la campaña de Turismo Interno, que busca inspirar a cada paraguayo a sentirse parte de su país, a vivir nuevas experiencias y explorar nuevos destinos. 
La campaña, comprenderá además la difusión de las opciones de turismo interno en los diferentes puntos del país. Para el efecto, se incluirán los destinos en paquetes turísticos económicamente atractivos y promociones para los turistas, que deseen aprovechar la época para redescubrir el país.
</t>
  </si>
  <si>
    <t xml:space="preserve">Plataforma Virtual Interactiva Sitio Web: Es una herramienta innovadora de promoción para reactivar el turismo interno. La misma une a toda la oferta del turismo interno ordenado por: 1 Atractivos, 2 Alojamientos, 3 Oferta de Productos Turísticos y 4 Gastronomía.
</t>
  </si>
  <si>
    <t>1- Proyecto de Ley N° 6540/2020 "Que se declara de utilidad pública y autoriza al Banco Central del Paraguay, a transferir a título oneroso a favor del Estado Paraguayo, Poder Ejecutivo- Secretaría Nacional de Turismo, el inmueble individualizado como finca N°7929, con cte. cte ctral. N° 10-0407-06, del Distrito de La Encarnación, de la ciudad de Asunción, el cual fue objetado parcialmente en virtud del Decreto N° 3596, de fecha 18 de mayo de 2020 del Poder Ejecutivo de la Nación,  y en la cual el Congreso acepta el veto parcial del Poder Ejecutivo,  resuelve no promulgar la parte no objetada y envia a Archivo.</t>
  </si>
  <si>
    <t xml:space="preserve"> 2- Acompañar a la Máxima Autoridad Institucional en el proceso de habilitación de los Hoteles Salud en conjunto con el Ministerio de Salud en la lucha contra el COVID- 19. </t>
  </si>
  <si>
    <t xml:space="preserve">3- Apoyo a la gestión de la MAI para que los propietarios de  alojamientos, entre otras actividades afines puedan acceder a créditos, a través del Producto Financiero “Servicio” del Crédito Agrícola de Habilitación (CAH), a un mayor plazo de pago y una menor tasa de interés y con el Banco Nacional de Fomento. </t>
  </si>
  <si>
    <t xml:space="preserve">4- Intermediar entre la Secretaría de Defensa del Consumidor y Prestadores de Servicios Turísticos para garantizar los derechos tanto de los prestadores como de los consumidores. </t>
  </si>
  <si>
    <t xml:space="preserve">5.-Intermediar entre el IPS, Ministerio del Trabajo, ANDE, ESSAP y Presatdores de Servicios Turísticos, para la flexibilización laboral para el sector , flexibiliazción de pagos de agua y luz, de manera a mitgar el impacto negativo ocasionado por el COVID-19. </t>
  </si>
  <si>
    <t xml:space="preserve">6- Acuerdo especifico N° 1 al Convenio de Cooperación Interinstitucional entre la Secretaría Nacional de Turismo y la Municipalidad de Filadelfia para el usufructo Gratuito y la administración del “Centro de Interpretación Gran Chaco Americano”, cuya construcción fue proyectada, ejecutada y financiada por la SENATUR en el marco del Programa Nacional de Turismo, Contrato de Préstamo N° 2453/OC-PR del BID . </t>
  </si>
  <si>
    <t xml:space="preserve">7-Acuerdo específico Nº 2 al Convenio de Cooperación Interinstitucional entre la Secretaría Nacional de Turismo y la Municipalidad de Tte.. 1° Manuel Irala Fernández para el usufructo gratuito y la administración del “Centro de Información y Recepción de Visitantes Tte. Irala Fernández”, cuya construcción fue proyectada, ejecutada y financiada por la SENATUR en el marco del Programa Nacional de Turismo, Contrato de Préstamo N° 2453/OC-PR del BID. </t>
  </si>
  <si>
    <t>8- Acompañar a la MAI en la puesta en marcha del Plan piloto del  Ferry del Chaco que va desde la Bahía de Asunción hasta el muelle de la ciudad de Villa Hayes.</t>
  </si>
  <si>
    <t xml:space="preserve"> 9- Trabajo en conjunto con la Marina Mercante para la redacción del proyecto de Decreto "Por el cual se modifica y amplía el Decreto N° 14402/2001 "Por el cual se deja sin efecto el Decreto  N° 10706/00 de fecha 05 de octubre de 2000 y se designa a la Dirección de la Marina Mercante dependiente del Ministerio de Obras Públicas y Comunicaciones, como órgano de apliacción de la Ley N° 419/94, y para ello se crea el Departamento de Puertos como repartición de la Dirección de la Marina Mercante y se aprueba el Reglamento de habiliotación y funcionamiento de Puertos Privados". </t>
  </si>
  <si>
    <t xml:space="preserve">10.- Resolución N° 293/2020, de fecha 30 de marzo de 2020 " Por la cual se suspende por el periodo de tres meses el plazo de vencimiento de la revalidación de la habilitación en el Registro Nacional de Turismo a todos los Prestadores de Servicios Turísticos ante la pandemia declarada por la Organizción Mundial de la Salud a causa del Coronavirus (COVID-19). </t>
  </si>
  <si>
    <t xml:space="preserve">11-Resolución N° 303/2020, de fecha 21 de abril de 2020 y su ampliación la Resolución N°431/2020, de fecha 24 de junio de 2020 "Por el cual se autoriza la inscripción provisoria por el término de un año a los Prestadores de Servicios Turísticos en la categoría oblgatoria y opcional que no se encuentran inscriptos en los registros de la SENATUR.  </t>
  </si>
  <si>
    <t>12- Gestión para la Inauguración del Centro de Interpretación del Gran Chaco Americano, en virtud al Acuerdo especifico N° 1 al Convenio de Cooperación Interinstitucional entre la Secretaría Nacional de Turismo y la Municipalidad de Filadelfia para el usufructo Gratuito y la administración del “Centro de Interpretación Gran Chaco Americano”, cuya construcción fue proyectada, ejecutada y financiada por la SENATUR en el marco del Programa Nacional de Turismo, Contrato de Préstamo N° 2453/OC-PR del BID .</t>
  </si>
  <si>
    <t xml:space="preserve">13- Resolución N° 583/2020, de fecha 18 de agosto de 2020 " Por la cual se suspende por el periodo de tres meses el plazo de vencimiento de la revalidación de la habilitación en el Registro Nacional de Turismo a todos los Prestadores de Servicios Turísticos ante la pandemia declarada por la Organizción Mundial de la Salud a causa del Coronavirus (COVID-19). </t>
  </si>
  <si>
    <t xml:space="preserve">14-Resolución N° 640/2020, de fecha 01 de setiembre de 2020 "Por el cual se amplía el plazo dispuesto por el Artículo 4° de la Resolución N° 303/2020  "Por el cual se autoriza la inscripción provisoria por el término de un año a los Prestadores de Servicios Turísticos en la categoría oblgatoria y opcional que no se encuentran inscriptos en los registros de la SENATUR. </t>
  </si>
  <si>
    <t xml:space="preserve">15- Resolución N° 628/2020, de fecha 31 de agosto de 2020 "Por el cual se amplía el plazo dispuesto por el Artículo 2° de la Resolución N° 303/2020  "Por el cual se autoriza la inscripción provisoria por el término de un año a los Prestadores de Servicios Turísticos en la categoría oblgatoria y opcional que no se encuentran inscriptos en los registros de la SENATUR. </t>
  </si>
  <si>
    <t>16- Parcer Jurídico al Proyecto de Ley N° 6598 "Que declara Area Silvestre protegida bajo dominio público Municipal y con la categoría de manejo, paisajes protegidos a las nacientes de aguas denomnadas Ykua Itá, Ykua Chorrito y Ykua Santa, de la ciudad de Itacurubi de la Cordillera.</t>
  </si>
  <si>
    <t>17- Parecer Jurídico al Proyecto de Ley N° 6617 "Que declara en estado de emergencia a los Sectores de Turismo, Gastronómico, Hotelero, Entretenimiento y de Eventos en todo el territorio de la República del Paraguay y establece medidas temporales".</t>
  </si>
  <si>
    <t>18- Parecer Jurídico al Proyecto de Ley "Que establece el Turismo Accesible e Inclusivo", presentado por la Comisión de Equidad Social y Genero de la Honorable Cámara de Diputados.</t>
  </si>
  <si>
    <t xml:space="preserve"> 19- Parecer Jurídico al proyecto de Ley de suspensión de visas a ciudadanos de Estados Unidos y Australia, presetado por la Comisión de Comercio, Turismo y Cooperativismo de la Honorable Cpamara de Diputados.</t>
  </si>
  <si>
    <t xml:space="preserve"> 20- Parecer Juridico al Proyecto de Ley de promoción del Turismo Educativo en Sitios Históricos, presentado por la Comisión de Industria, Comercio y Turismo de la Honorable Cámara de Senadores. </t>
  </si>
  <si>
    <t>21.- Gestión y desarrollo Interinstitucional del Mundo Vivencial Guaraní entre la SENATUR, Municipalidad de la ciudad de Yguazu y la Asociación de Turismo Sustentable de la zona de Yguazu.</t>
  </si>
  <si>
    <t xml:space="preserve"> 22.- Reuniones con las distintas Municipalidades para lograr la formalización del sector turístico. </t>
  </si>
  <si>
    <t xml:space="preserve">Cumplimiento de la Norma de Requisitos Mínimos para un Sistema de Control Interno - NRM MECIP 2015; adoptada mediante Resolución N° 1412/2019. 
Puntaje obtenido Primer Semestre 2.020 de 3,80. </t>
  </si>
  <si>
    <t>Cumplimiento de la Norma de Requisitos Mínimos para un sistema de control interno - NRM MECIP 2015; adoptado mediante resolución N 1412/2019, evalucación de la Dirección de Auditoria Interna  (en proceso) correspondiente al segundo semestre 2020.</t>
  </si>
</sst>
</file>

<file path=xl/styles.xml><?xml version="1.0" encoding="utf-8"?>
<styleSheet xmlns="http://schemas.openxmlformats.org/spreadsheetml/2006/main">
  <numFmts count="3">
    <numFmt numFmtId="164" formatCode="General"/>
    <numFmt numFmtId="165" formatCode="#,##0"/>
    <numFmt numFmtId="166" formatCode="0\ %"/>
  </numFmts>
  <fonts count="25">
    <font>
      <sz val="11"/>
      <color indexed="8"/>
      <name val="Calibri"/>
      <family val="2"/>
    </font>
    <font>
      <sz val="10"/>
      <name val="Arial"/>
      <family val="0"/>
    </font>
    <font>
      <b/>
      <u val="single"/>
      <sz val="14"/>
      <color indexed="8"/>
      <name val="Calibri"/>
      <family val="2"/>
    </font>
    <font>
      <b/>
      <u val="single"/>
      <sz val="11"/>
      <color indexed="8"/>
      <name val="Calibri"/>
      <family val="2"/>
    </font>
    <font>
      <b/>
      <sz val="11"/>
      <color indexed="8"/>
      <name val="Calibri"/>
      <family val="2"/>
    </font>
    <font>
      <b/>
      <sz val="11"/>
      <color indexed="9"/>
      <name val="Calibri"/>
      <family val="2"/>
    </font>
    <font>
      <u val="single"/>
      <sz val="11"/>
      <color indexed="12"/>
      <name val="Calibri"/>
      <family val="2"/>
    </font>
    <font>
      <sz val="11"/>
      <color indexed="10"/>
      <name val="Calibri"/>
      <family val="2"/>
    </font>
    <font>
      <u val="single"/>
      <sz val="11"/>
      <color indexed="8"/>
      <name val="Calibri"/>
      <family val="2"/>
    </font>
    <font>
      <b/>
      <sz val="10"/>
      <color indexed="8"/>
      <name val="Calibri"/>
      <family val="2"/>
    </font>
    <font>
      <u val="single"/>
      <sz val="10"/>
      <color indexed="10"/>
      <name val="Calibri"/>
      <family val="2"/>
    </font>
    <font>
      <sz val="10"/>
      <color indexed="8"/>
      <name val="Calibri"/>
      <family val="2"/>
    </font>
    <font>
      <b/>
      <u val="single"/>
      <sz val="11"/>
      <name val="Calibri"/>
      <family val="2"/>
    </font>
    <font>
      <sz val="11"/>
      <name val="Calibri"/>
      <family val="2"/>
    </font>
    <font>
      <b/>
      <sz val="11"/>
      <name val="Calibri"/>
      <family val="2"/>
    </font>
    <font>
      <u val="single"/>
      <sz val="11"/>
      <color indexed="10"/>
      <name val="Calibri"/>
      <family val="2"/>
    </font>
    <font>
      <b/>
      <sz val="11"/>
      <color indexed="10"/>
      <name val="Calibri"/>
      <family val="2"/>
    </font>
    <font>
      <u val="single"/>
      <sz val="10"/>
      <color indexed="8"/>
      <name val="Calibri"/>
      <family val="2"/>
    </font>
    <font>
      <sz val="10"/>
      <color indexed="10"/>
      <name val="Calibri"/>
      <family val="2"/>
    </font>
    <font>
      <sz val="9"/>
      <color indexed="8"/>
      <name val="Arial"/>
      <family val="2"/>
    </font>
    <font>
      <sz val="11"/>
      <color indexed="17"/>
      <name val="Calibri"/>
      <family val="2"/>
    </font>
    <font>
      <sz val="10"/>
      <color indexed="8"/>
      <name val="Arial"/>
      <family val="2"/>
    </font>
    <font>
      <b/>
      <sz val="14"/>
      <color indexed="8"/>
      <name val="Open Sans SemiBold"/>
      <family val="0"/>
    </font>
    <font>
      <sz val="14"/>
      <color indexed="63"/>
      <name val="Calibri"/>
      <family val="2"/>
    </font>
    <font>
      <sz val="9"/>
      <color indexed="63"/>
      <name val="Calibri"/>
      <family val="2"/>
    </font>
  </fonts>
  <fills count="3">
    <fill>
      <patternFill/>
    </fill>
    <fill>
      <patternFill patternType="gray125"/>
    </fill>
    <fill>
      <patternFill patternType="solid">
        <fgColor indexed="9"/>
        <bgColor indexed="64"/>
      </patternFill>
    </fill>
  </fills>
  <borders count="43">
    <border>
      <left/>
      <right/>
      <top/>
      <bottom/>
      <diagonal/>
    </border>
    <border>
      <left style="thin">
        <color indexed="59"/>
      </left>
      <right style="thin">
        <color indexed="59"/>
      </right>
      <top style="thin">
        <color indexed="59"/>
      </top>
      <bottom style="thin">
        <color indexed="59"/>
      </bottom>
    </border>
    <border>
      <left style="thin">
        <color indexed="59"/>
      </left>
      <right>
        <color indexed="63"/>
      </right>
      <top>
        <color indexed="63"/>
      </top>
      <bottom>
        <color indexed="63"/>
      </bottom>
    </border>
    <border>
      <left style="thin">
        <color indexed="59"/>
      </left>
      <right style="thin">
        <color indexed="59"/>
      </right>
      <top>
        <color indexed="63"/>
      </top>
      <bottom style="thin">
        <color indexed="59"/>
      </bottom>
    </border>
    <border>
      <left>
        <color indexed="63"/>
      </left>
      <right style="thin">
        <color indexed="59"/>
      </right>
      <top style="thin">
        <color indexed="59"/>
      </top>
      <bottom style="thin">
        <color indexed="59"/>
      </bottom>
    </border>
    <border>
      <left style="thin">
        <color indexed="59"/>
      </left>
      <right>
        <color indexed="63"/>
      </right>
      <top>
        <color indexed="63"/>
      </top>
      <bottom style="thin">
        <color indexed="59"/>
      </bottom>
    </border>
    <border>
      <left>
        <color indexed="63"/>
      </left>
      <right style="thin">
        <color indexed="59"/>
      </right>
      <top style="thin">
        <color indexed="59"/>
      </top>
      <bottom>
        <color indexed="63"/>
      </bottom>
    </border>
    <border>
      <left style="thin">
        <color indexed="59"/>
      </left>
      <right style="thin">
        <color indexed="59"/>
      </right>
      <top style="thin">
        <color indexed="59"/>
      </top>
      <bottom>
        <color indexed="63"/>
      </bottom>
    </border>
    <border>
      <left style="thin">
        <color indexed="59"/>
      </left>
      <right>
        <color indexed="63"/>
      </right>
      <top style="thin">
        <color indexed="59"/>
      </top>
      <bottom>
        <color indexed="63"/>
      </bottom>
    </border>
    <border>
      <left style="medium">
        <color indexed="59"/>
      </left>
      <right style="thin">
        <color indexed="59"/>
      </right>
      <top style="medium">
        <color indexed="59"/>
      </top>
      <bottom style="medium">
        <color indexed="59"/>
      </bottom>
    </border>
    <border>
      <left style="thin">
        <color indexed="59"/>
      </left>
      <right style="thin">
        <color indexed="59"/>
      </right>
      <top style="medium">
        <color indexed="59"/>
      </top>
      <bottom style="medium">
        <color indexed="59"/>
      </bottom>
    </border>
    <border>
      <left style="thin">
        <color indexed="59"/>
      </left>
      <right style="medium">
        <color indexed="59"/>
      </right>
      <top style="medium">
        <color indexed="59"/>
      </top>
      <bottom style="medium">
        <color indexed="59"/>
      </bottom>
    </border>
    <border>
      <left style="medium">
        <color indexed="59"/>
      </left>
      <right style="thin">
        <color indexed="59"/>
      </right>
      <top>
        <color indexed="63"/>
      </top>
      <bottom style="thin">
        <color indexed="59"/>
      </bottom>
    </border>
    <border>
      <left style="thin">
        <color indexed="59"/>
      </left>
      <right style="medium">
        <color indexed="59"/>
      </right>
      <top>
        <color indexed="63"/>
      </top>
      <bottom style="thin">
        <color indexed="59"/>
      </bottom>
    </border>
    <border>
      <left style="medium">
        <color indexed="59"/>
      </left>
      <right style="thin">
        <color indexed="59"/>
      </right>
      <top style="thin">
        <color indexed="59"/>
      </top>
      <bottom style="thin">
        <color indexed="59"/>
      </bottom>
    </border>
    <border>
      <left style="thin">
        <color indexed="59"/>
      </left>
      <right style="medium">
        <color indexed="59"/>
      </right>
      <top style="thin">
        <color indexed="59"/>
      </top>
      <bottom style="thin">
        <color indexed="59"/>
      </bottom>
    </border>
    <border>
      <left style="medium">
        <color indexed="59"/>
      </left>
      <right style="thin">
        <color indexed="59"/>
      </right>
      <top style="thin">
        <color indexed="59"/>
      </top>
      <bottom style="medium">
        <color indexed="59"/>
      </bottom>
    </border>
    <border>
      <left style="thin">
        <color indexed="59"/>
      </left>
      <right style="thin">
        <color indexed="59"/>
      </right>
      <top style="thin">
        <color indexed="59"/>
      </top>
      <bottom style="medium">
        <color indexed="59"/>
      </bottom>
    </border>
    <border>
      <left style="thin">
        <color indexed="59"/>
      </left>
      <right style="medium">
        <color indexed="59"/>
      </right>
      <top style="thin">
        <color indexed="59"/>
      </top>
      <bottom style="medium">
        <color indexed="59"/>
      </bottom>
    </border>
    <border>
      <left style="thin">
        <color indexed="59"/>
      </left>
      <right style="thin">
        <color indexed="59"/>
      </right>
      <top>
        <color indexed="63"/>
      </top>
      <bottom style="medium">
        <color indexed="59"/>
      </bottom>
    </border>
    <border>
      <left style="thin">
        <color indexed="59"/>
      </left>
      <right style="medium">
        <color indexed="59"/>
      </right>
      <top>
        <color indexed="63"/>
      </top>
      <bottom style="medium">
        <color indexed="59"/>
      </bottom>
    </border>
    <border>
      <left style="medium">
        <color indexed="59"/>
      </left>
      <right style="thin">
        <color indexed="59"/>
      </right>
      <top style="medium">
        <color indexed="59"/>
      </top>
      <bottom style="thin">
        <color indexed="59"/>
      </bottom>
    </border>
    <border>
      <left style="thin">
        <color indexed="59"/>
      </left>
      <right style="thin">
        <color indexed="59"/>
      </right>
      <top style="medium">
        <color indexed="59"/>
      </top>
      <bottom style="thin">
        <color indexed="59"/>
      </bottom>
    </border>
    <border>
      <left style="thin">
        <color indexed="59"/>
      </left>
      <right style="medium">
        <color indexed="59"/>
      </right>
      <top style="medium">
        <color indexed="59"/>
      </top>
      <bottom style="thin">
        <color indexed="59"/>
      </bottom>
    </border>
    <border>
      <left style="medium">
        <color indexed="59"/>
      </left>
      <right style="thin">
        <color indexed="59"/>
      </right>
      <top>
        <color indexed="63"/>
      </top>
      <bottom style="medium">
        <color indexed="59"/>
      </bottom>
    </border>
    <border>
      <left style="thin">
        <color indexed="59"/>
      </left>
      <right>
        <color indexed="63"/>
      </right>
      <top>
        <color indexed="63"/>
      </top>
      <bottom style="medium">
        <color indexed="59"/>
      </bottom>
    </border>
    <border>
      <left>
        <color indexed="63"/>
      </left>
      <right style="thin">
        <color indexed="59"/>
      </right>
      <top>
        <color indexed="63"/>
      </top>
      <bottom>
        <color indexed="63"/>
      </bottom>
    </border>
    <border>
      <left style="medium">
        <color indexed="59"/>
      </left>
      <right>
        <color indexed="63"/>
      </right>
      <top>
        <color indexed="63"/>
      </top>
      <bottom>
        <color indexed="63"/>
      </bottom>
    </border>
    <border>
      <left style="thin">
        <color indexed="59"/>
      </left>
      <right style="medium">
        <color indexed="59"/>
      </right>
      <top style="thin">
        <color indexed="59"/>
      </top>
      <bottom>
        <color indexed="63"/>
      </bottom>
    </border>
    <border>
      <left style="thin">
        <color indexed="59"/>
      </left>
      <right style="medium">
        <color indexed="59"/>
      </right>
      <top>
        <color indexed="63"/>
      </top>
      <bottom>
        <color indexed="63"/>
      </bottom>
    </border>
    <border>
      <left style="medium">
        <color indexed="59"/>
      </left>
      <right style="thin">
        <color indexed="59"/>
      </right>
      <top style="medium">
        <color indexed="59"/>
      </top>
      <bottom>
        <color indexed="63"/>
      </bottom>
    </border>
    <border>
      <left style="thin">
        <color indexed="59"/>
      </left>
      <right style="thin">
        <color indexed="59"/>
      </right>
      <top style="medium">
        <color indexed="59"/>
      </top>
      <bottom>
        <color indexed="63"/>
      </bottom>
    </border>
    <border>
      <left style="thin">
        <color indexed="59"/>
      </left>
      <right style="medium">
        <color indexed="59"/>
      </right>
      <top style="medium">
        <color indexed="59"/>
      </top>
      <bottom>
        <color indexed="63"/>
      </bottom>
    </border>
    <border>
      <left style="medium">
        <color indexed="59"/>
      </left>
      <right style="medium">
        <color indexed="59"/>
      </right>
      <top>
        <color indexed="63"/>
      </top>
      <bottom style="medium">
        <color indexed="59"/>
      </bottom>
    </border>
    <border>
      <left>
        <color indexed="63"/>
      </left>
      <right style="medium">
        <color indexed="59"/>
      </right>
      <top>
        <color indexed="63"/>
      </top>
      <bottom style="medium">
        <color indexed="59"/>
      </bottom>
    </border>
    <border>
      <left style="medium">
        <color indexed="59"/>
      </left>
      <right style="thin">
        <color indexed="59"/>
      </right>
      <top style="thin">
        <color indexed="59"/>
      </top>
      <bottom>
        <color indexed="63"/>
      </bottom>
    </border>
    <border>
      <left style="medium">
        <color indexed="59"/>
      </left>
      <right style="medium">
        <color indexed="59"/>
      </right>
      <top style="medium">
        <color indexed="59"/>
      </top>
      <bottom style="thin">
        <color indexed="59"/>
      </bottom>
    </border>
    <border>
      <left style="medium">
        <color indexed="59"/>
      </left>
      <right style="medium">
        <color indexed="59"/>
      </right>
      <top style="thin">
        <color indexed="59"/>
      </top>
      <bottom style="thin">
        <color indexed="59"/>
      </bottom>
    </border>
    <border>
      <left style="medium">
        <color indexed="59"/>
      </left>
      <right style="medium">
        <color indexed="59"/>
      </right>
      <top style="thin">
        <color indexed="59"/>
      </top>
      <bottom>
        <color indexed="63"/>
      </bottom>
    </border>
    <border>
      <left style="medium">
        <color indexed="59"/>
      </left>
      <right style="medium">
        <color indexed="59"/>
      </right>
      <top>
        <color indexed="63"/>
      </top>
      <bottom>
        <color indexed="63"/>
      </bottom>
    </border>
    <border>
      <left style="medium">
        <color indexed="59"/>
      </left>
      <right style="medium">
        <color indexed="59"/>
      </right>
      <top>
        <color indexed="63"/>
      </top>
      <bottom style="thin">
        <color indexed="59"/>
      </bottom>
    </border>
    <border>
      <left style="medium">
        <color indexed="59"/>
      </left>
      <right>
        <color indexed="63"/>
      </right>
      <top style="thin">
        <color indexed="59"/>
      </top>
      <bottom>
        <color indexed="63"/>
      </bottom>
    </border>
    <border>
      <left>
        <color indexed="63"/>
      </left>
      <right style="medium">
        <color indexed="59"/>
      </right>
      <top>
        <color indexed="63"/>
      </top>
      <bottom>
        <color indexed="63"/>
      </bottom>
    </border>
  </borders>
  <cellStyleXfs count="23">
    <xf numFmtId="164"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6" fillId="0" borderId="0" applyNumberFormat="0" applyFill="0" applyBorder="0" applyProtection="0">
      <alignment vertical="center"/>
    </xf>
    <xf numFmtId="164" fontId="0" fillId="0" borderId="0">
      <alignment/>
      <protection/>
    </xf>
    <xf numFmtId="164" fontId="0" fillId="0" borderId="0">
      <alignment/>
      <protection/>
    </xf>
  </cellStyleXfs>
  <cellXfs count="278">
    <xf numFmtId="164" fontId="0" fillId="0" borderId="0" xfId="0" applyAlignment="1">
      <alignment vertical="center"/>
    </xf>
    <xf numFmtId="164" fontId="2" fillId="0" borderId="0" xfId="0" applyFont="1" applyBorder="1" applyAlignment="1">
      <alignment horizontal="center" vertical="center"/>
    </xf>
    <xf numFmtId="164" fontId="2" fillId="0" borderId="0" xfId="0" applyFont="1" applyAlignment="1">
      <alignment vertical="center"/>
    </xf>
    <xf numFmtId="164" fontId="2" fillId="0" borderId="0" xfId="0" applyFont="1" applyAlignment="1">
      <alignment horizontal="center" vertical="center"/>
    </xf>
    <xf numFmtId="164" fontId="3" fillId="0" borderId="0" xfId="0" applyFont="1" applyAlignment="1">
      <alignment vertical="center"/>
    </xf>
    <xf numFmtId="164" fontId="0" fillId="0" borderId="0" xfId="0" applyFill="1" applyAlignment="1">
      <alignment vertical="center"/>
    </xf>
    <xf numFmtId="164" fontId="4" fillId="0" borderId="0" xfId="0" applyFont="1" applyAlignment="1">
      <alignment vertical="center"/>
    </xf>
    <xf numFmtId="164" fontId="0" fillId="0" borderId="1" xfId="0" applyFont="1" applyBorder="1" applyAlignment="1">
      <alignment horizontal="center" vertical="center" wrapText="1"/>
    </xf>
    <xf numFmtId="164" fontId="0" fillId="0" borderId="2" xfId="0" applyBorder="1" applyAlignment="1">
      <alignment horizontal="center" vertical="center" wrapText="1"/>
    </xf>
    <xf numFmtId="164" fontId="0" fillId="0" borderId="0" xfId="0" applyBorder="1" applyAlignment="1">
      <alignment horizontal="center" vertical="center" wrapText="1"/>
    </xf>
    <xf numFmtId="164" fontId="0" fillId="0" borderId="1" xfId="0" applyBorder="1" applyAlignment="1">
      <alignment horizontal="center" vertical="center" wrapText="1"/>
    </xf>
    <xf numFmtId="164" fontId="0" fillId="0" borderId="3" xfId="0" applyBorder="1" applyAlignment="1">
      <alignment horizontal="center" vertical="center" wrapText="1"/>
    </xf>
    <xf numFmtId="164" fontId="0" fillId="0" borderId="4" xfId="0" applyBorder="1" applyAlignment="1">
      <alignment horizontal="center" vertical="center" wrapText="1"/>
    </xf>
    <xf numFmtId="164" fontId="0" fillId="0" borderId="5" xfId="0" applyBorder="1" applyAlignment="1">
      <alignment horizontal="center" vertical="center" wrapText="1"/>
    </xf>
    <xf numFmtId="164" fontId="0" fillId="0" borderId="6" xfId="0" applyBorder="1" applyAlignment="1">
      <alignment horizontal="center" vertical="center" wrapText="1"/>
    </xf>
    <xf numFmtId="164" fontId="0" fillId="0" borderId="7" xfId="0" applyBorder="1" applyAlignment="1">
      <alignment horizontal="center" vertical="center" wrapText="1"/>
    </xf>
    <xf numFmtId="164" fontId="0" fillId="0" borderId="8" xfId="0" applyBorder="1" applyAlignment="1">
      <alignment horizontal="center" vertical="center" wrapText="1"/>
    </xf>
    <xf numFmtId="164" fontId="3" fillId="0" borderId="0" xfId="0" applyFont="1" applyBorder="1" applyAlignment="1">
      <alignment horizontal="left" vertical="center" wrapText="1"/>
    </xf>
    <xf numFmtId="164" fontId="4" fillId="0" borderId="9" xfId="0" applyFont="1" applyBorder="1" applyAlignment="1">
      <alignment horizontal="center" vertical="top" wrapText="1"/>
    </xf>
    <xf numFmtId="164" fontId="4" fillId="0" borderId="10" xfId="0" applyFont="1" applyBorder="1" applyAlignment="1">
      <alignment horizontal="center" vertical="top" wrapText="1"/>
    </xf>
    <xf numFmtId="164" fontId="4" fillId="0" borderId="11" xfId="0" applyFont="1" applyBorder="1" applyAlignment="1">
      <alignment horizontal="center" vertical="center"/>
    </xf>
    <xf numFmtId="164" fontId="4" fillId="0" borderId="12" xfId="0" applyFont="1" applyBorder="1" applyAlignment="1">
      <alignment horizontal="center" vertical="center" wrapText="1"/>
    </xf>
    <xf numFmtId="164" fontId="0" fillId="0" borderId="3" xfId="0" applyFont="1" applyBorder="1" applyAlignment="1">
      <alignment horizontal="left" vertical="center" wrapText="1"/>
    </xf>
    <xf numFmtId="164" fontId="0" fillId="0" borderId="3" xfId="0" applyFont="1" applyBorder="1" applyAlignment="1">
      <alignment horizontal="center" vertical="center" wrapText="1"/>
    </xf>
    <xf numFmtId="164" fontId="0" fillId="0" borderId="13" xfId="0" applyFont="1" applyBorder="1" applyAlignment="1">
      <alignment horizontal="center" vertical="center" wrapText="1"/>
    </xf>
    <xf numFmtId="164" fontId="4" fillId="0" borderId="0" xfId="0" applyFont="1" applyFill="1" applyAlignment="1">
      <alignment vertical="center"/>
    </xf>
    <xf numFmtId="164" fontId="4" fillId="0" borderId="14" xfId="0" applyFont="1" applyBorder="1" applyAlignment="1">
      <alignment horizontal="center" vertical="center" wrapText="1"/>
    </xf>
    <xf numFmtId="164" fontId="0" fillId="0" borderId="1" xfId="0" applyFont="1" applyBorder="1" applyAlignment="1">
      <alignment horizontal="left" vertical="center" wrapText="1"/>
    </xf>
    <xf numFmtId="164" fontId="0" fillId="0" borderId="15" xfId="0" applyFont="1" applyBorder="1" applyAlignment="1">
      <alignment horizontal="center" vertical="center" wrapText="1"/>
    </xf>
    <xf numFmtId="164" fontId="4" fillId="0" borderId="16" xfId="0" applyFont="1" applyBorder="1" applyAlignment="1">
      <alignment horizontal="center" vertical="center" wrapText="1"/>
    </xf>
    <xf numFmtId="164" fontId="0" fillId="0" borderId="17" xfId="0" applyFont="1" applyBorder="1" applyAlignment="1">
      <alignment horizontal="left" vertical="center" wrapText="1"/>
    </xf>
    <xf numFmtId="164" fontId="0" fillId="0" borderId="17" xfId="0" applyFont="1" applyBorder="1" applyAlignment="1">
      <alignment horizontal="center" vertical="center" wrapText="1"/>
    </xf>
    <xf numFmtId="164" fontId="0" fillId="0" borderId="18" xfId="0" applyFont="1" applyBorder="1" applyAlignment="1">
      <alignment horizontal="center" vertical="center" wrapText="1"/>
    </xf>
    <xf numFmtId="164" fontId="0" fillId="0" borderId="0" xfId="0" applyFont="1" applyBorder="1" applyAlignment="1">
      <alignment horizontal="justify" vertical="top" wrapText="1"/>
    </xf>
    <xf numFmtId="164" fontId="0" fillId="0" borderId="0" xfId="0" applyBorder="1" applyAlignment="1">
      <alignment vertical="center"/>
    </xf>
    <xf numFmtId="164" fontId="3" fillId="0" borderId="0" xfId="0" applyFont="1" applyFill="1" applyBorder="1" applyAlignment="1">
      <alignment horizontal="left" vertical="center" wrapText="1"/>
    </xf>
    <xf numFmtId="164" fontId="4" fillId="0" borderId="9" xfId="0" applyFont="1" applyBorder="1" applyAlignment="1">
      <alignment horizontal="center" vertical="center" wrapText="1"/>
    </xf>
    <xf numFmtId="164" fontId="4" fillId="0" borderId="10" xfId="0" applyFont="1" applyBorder="1" applyAlignment="1">
      <alignment horizontal="center" vertical="center" wrapText="1"/>
    </xf>
    <xf numFmtId="164" fontId="5" fillId="0" borderId="0" xfId="0" applyFont="1" applyFill="1" applyAlignment="1">
      <alignment vertical="center" wrapText="1"/>
    </xf>
    <xf numFmtId="164" fontId="0" fillId="0" borderId="12" xfId="0" applyFont="1" applyBorder="1" applyAlignment="1">
      <alignment horizontal="center" vertical="center" wrapText="1"/>
    </xf>
    <xf numFmtId="164" fontId="0" fillId="0" borderId="19" xfId="0" applyFont="1" applyBorder="1" applyAlignment="1">
      <alignment horizontal="center" vertical="center" wrapText="1"/>
    </xf>
    <xf numFmtId="164" fontId="0" fillId="0" borderId="20" xfId="20" applyNumberFormat="1" applyFont="1" applyFill="1" applyBorder="1" applyAlignment="1" applyProtection="1">
      <alignment horizontal="center" vertical="center" wrapText="1"/>
      <protection/>
    </xf>
    <xf numFmtId="164" fontId="0" fillId="0" borderId="0" xfId="0" applyAlignment="1">
      <alignment vertical="center" wrapText="1"/>
    </xf>
    <xf numFmtId="164" fontId="0" fillId="0" borderId="14" xfId="0" applyFont="1" applyBorder="1" applyAlignment="1">
      <alignment horizontal="center" vertical="center" wrapText="1"/>
    </xf>
    <xf numFmtId="164" fontId="6" fillId="0" borderId="0" xfId="20" applyNumberFormat="1" applyFill="1" applyBorder="1" applyAlignment="1" applyProtection="1">
      <alignment horizontal="left" vertical="center" wrapText="1"/>
      <protection/>
    </xf>
    <xf numFmtId="164" fontId="6" fillId="0" borderId="0" xfId="20" applyNumberFormat="1" applyFill="1" applyBorder="1" applyAlignment="1" applyProtection="1">
      <alignment vertical="center"/>
      <protection/>
    </xf>
    <xf numFmtId="164" fontId="0" fillId="0" borderId="16" xfId="0" applyFont="1" applyBorder="1" applyAlignment="1">
      <alignment horizontal="center" vertical="center" wrapText="1"/>
    </xf>
    <xf numFmtId="164" fontId="7" fillId="0" borderId="0" xfId="0" applyFont="1" applyAlignment="1">
      <alignment vertical="center"/>
    </xf>
    <xf numFmtId="164" fontId="0" fillId="0" borderId="9" xfId="0" applyFont="1" applyBorder="1" applyAlignment="1">
      <alignment horizontal="center" vertical="center" wrapText="1"/>
    </xf>
    <xf numFmtId="164" fontId="0" fillId="0" borderId="10" xfId="0" applyFont="1" applyBorder="1" applyAlignment="1">
      <alignment horizontal="center" vertical="center" wrapText="1"/>
    </xf>
    <xf numFmtId="164" fontId="0" fillId="0" borderId="11" xfId="0" applyFont="1" applyBorder="1" applyAlignment="1">
      <alignment horizontal="center" vertical="center" wrapText="1"/>
    </xf>
    <xf numFmtId="164" fontId="0" fillId="0" borderId="12" xfId="0" applyFont="1" applyBorder="1" applyAlignment="1">
      <alignment horizontal="center"/>
    </xf>
    <xf numFmtId="164" fontId="0" fillId="0" borderId="3" xfId="0" applyFont="1" applyBorder="1" applyAlignment="1">
      <alignment horizontal="center"/>
    </xf>
    <xf numFmtId="164" fontId="8" fillId="0" borderId="13" xfId="0" applyFont="1" applyBorder="1" applyAlignment="1">
      <alignment horizontal="center" vertical="center" wrapText="1"/>
    </xf>
    <xf numFmtId="164" fontId="0" fillId="0" borderId="14" xfId="0" applyFont="1" applyBorder="1" applyAlignment="1">
      <alignment horizontal="center"/>
    </xf>
    <xf numFmtId="164" fontId="0" fillId="0" borderId="1" xfId="0" applyFont="1" applyBorder="1" applyAlignment="1">
      <alignment horizontal="center"/>
    </xf>
    <xf numFmtId="164" fontId="8" fillId="0" borderId="15" xfId="0" applyFont="1" applyBorder="1" applyAlignment="1">
      <alignment horizontal="center" vertical="center" wrapText="1"/>
    </xf>
    <xf numFmtId="164" fontId="0" fillId="0" borderId="16" xfId="0" applyFont="1" applyBorder="1" applyAlignment="1">
      <alignment horizontal="center"/>
    </xf>
    <xf numFmtId="164" fontId="8" fillId="0" borderId="18" xfId="0" applyFont="1" applyBorder="1" applyAlignment="1">
      <alignment horizontal="center" vertical="center" wrapText="1"/>
    </xf>
    <xf numFmtId="164" fontId="9" fillId="0" borderId="11" xfId="0" applyFont="1" applyBorder="1" applyAlignment="1">
      <alignment horizontal="center" vertical="center" wrapText="1"/>
    </xf>
    <xf numFmtId="164" fontId="10" fillId="0" borderId="13" xfId="20" applyNumberFormat="1" applyFont="1" applyFill="1" applyBorder="1" applyAlignment="1" applyProtection="1">
      <alignment vertical="center" wrapText="1"/>
      <protection/>
    </xf>
    <xf numFmtId="164" fontId="10" fillId="0" borderId="15" xfId="20" applyNumberFormat="1" applyFont="1" applyFill="1" applyBorder="1" applyAlignment="1" applyProtection="1">
      <alignment vertical="center" wrapText="1"/>
      <protection/>
    </xf>
    <xf numFmtId="164" fontId="10" fillId="0" borderId="18" xfId="20" applyNumberFormat="1" applyFont="1" applyFill="1" applyBorder="1" applyAlignment="1" applyProtection="1">
      <alignment vertical="center" wrapText="1"/>
      <protection/>
    </xf>
    <xf numFmtId="164" fontId="0" fillId="0" borderId="0" xfId="0" applyFont="1" applyBorder="1" applyAlignment="1">
      <alignment horizontal="center" vertical="center" wrapText="1"/>
    </xf>
    <xf numFmtId="164" fontId="0" fillId="0" borderId="0" xfId="0" applyFont="1" applyAlignment="1">
      <alignment vertical="center"/>
    </xf>
    <xf numFmtId="164" fontId="4" fillId="0" borderId="9" xfId="0" applyFont="1" applyBorder="1" applyAlignment="1">
      <alignment horizontal="center" vertical="center"/>
    </xf>
    <xf numFmtId="164" fontId="4" fillId="0" borderId="10" xfId="0" applyFont="1" applyBorder="1" applyAlignment="1">
      <alignment horizontal="center" vertical="center"/>
    </xf>
    <xf numFmtId="164" fontId="11" fillId="0" borderId="13" xfId="0" applyFont="1" applyBorder="1" applyAlignment="1">
      <alignment horizontal="center" vertical="center" wrapText="1"/>
    </xf>
    <xf numFmtId="164" fontId="11" fillId="0" borderId="15" xfId="0" applyFont="1" applyBorder="1" applyAlignment="1">
      <alignment horizontal="center" vertical="center" wrapText="1"/>
    </xf>
    <xf numFmtId="164" fontId="11" fillId="0" borderId="18" xfId="0" applyFont="1" applyBorder="1" applyAlignment="1">
      <alignment horizontal="center" vertical="center" wrapText="1"/>
    </xf>
    <xf numFmtId="164" fontId="12" fillId="0" borderId="7" xfId="0" applyFont="1" applyBorder="1" applyAlignment="1">
      <alignment vertical="center"/>
    </xf>
    <xf numFmtId="164" fontId="13" fillId="0" borderId="7" xfId="0" applyFont="1" applyBorder="1" applyAlignment="1">
      <alignment vertical="center"/>
    </xf>
    <xf numFmtId="164" fontId="13" fillId="0" borderId="7" xfId="0" applyFont="1" applyFill="1" applyBorder="1" applyAlignment="1">
      <alignment vertical="center"/>
    </xf>
    <xf numFmtId="164" fontId="14" fillId="0" borderId="9" xfId="0" applyFont="1" applyBorder="1" applyAlignment="1">
      <alignment horizontal="center" vertical="center"/>
    </xf>
    <xf numFmtId="164" fontId="14" fillId="0" borderId="10" xfId="0" applyFont="1" applyBorder="1" applyAlignment="1">
      <alignment horizontal="center" vertical="center"/>
    </xf>
    <xf numFmtId="164" fontId="14" fillId="0" borderId="11" xfId="0" applyFont="1" applyBorder="1" applyAlignment="1">
      <alignment horizontal="center" vertical="center"/>
    </xf>
    <xf numFmtId="164" fontId="0" fillId="0" borderId="21" xfId="0" applyBorder="1" applyAlignment="1">
      <alignment vertical="center"/>
    </xf>
    <xf numFmtId="164" fontId="13" fillId="0" borderId="22" xfId="0" applyFont="1" applyBorder="1" applyAlignment="1">
      <alignment vertical="center" wrapText="1"/>
    </xf>
    <xf numFmtId="164" fontId="13" fillId="0" borderId="22" xfId="0" applyFont="1" applyFill="1" applyBorder="1" applyAlignment="1">
      <alignment vertical="center" wrapText="1"/>
    </xf>
    <xf numFmtId="165" fontId="13" fillId="0" borderId="22" xfId="0" applyNumberFormat="1" applyFont="1" applyFill="1" applyBorder="1" applyAlignment="1">
      <alignment vertical="center"/>
    </xf>
    <xf numFmtId="164" fontId="13" fillId="0" borderId="22" xfId="0" applyFont="1" applyFill="1" applyBorder="1" applyAlignment="1">
      <alignment horizontal="center" vertical="center"/>
    </xf>
    <xf numFmtId="166" fontId="13" fillId="0" borderId="22" xfId="0" applyNumberFormat="1" applyFont="1" applyFill="1" applyBorder="1" applyAlignment="1">
      <alignment vertical="center"/>
    </xf>
    <xf numFmtId="164" fontId="15" fillId="0" borderId="11" xfId="20" applyNumberFormat="1" applyFont="1" applyFill="1" applyBorder="1" applyAlignment="1" applyProtection="1">
      <alignment horizontal="center" vertical="center" wrapText="1"/>
      <protection/>
    </xf>
    <xf numFmtId="164" fontId="16" fillId="0" borderId="0" xfId="0" applyFont="1" applyFill="1" applyAlignment="1">
      <alignment vertical="center"/>
    </xf>
    <xf numFmtId="164" fontId="0" fillId="0" borderId="14" xfId="0" applyBorder="1" applyAlignment="1">
      <alignment vertical="center"/>
    </xf>
    <xf numFmtId="164" fontId="13" fillId="0" borderId="1" xfId="0" applyFont="1" applyBorder="1" applyAlignment="1">
      <alignment vertical="center" wrapText="1"/>
    </xf>
    <xf numFmtId="164" fontId="13" fillId="0" borderId="1" xfId="0" applyFont="1" applyFill="1" applyBorder="1" applyAlignment="1">
      <alignment vertical="center" wrapText="1"/>
    </xf>
    <xf numFmtId="165" fontId="13" fillId="0" borderId="1" xfId="0" applyNumberFormat="1" applyFont="1" applyFill="1" applyBorder="1" applyAlignment="1">
      <alignment vertical="center"/>
    </xf>
    <xf numFmtId="166" fontId="13" fillId="0" borderId="1" xfId="0" applyNumberFormat="1" applyFont="1" applyFill="1" applyBorder="1" applyAlignment="1">
      <alignment vertical="center"/>
    </xf>
    <xf numFmtId="164" fontId="13" fillId="0" borderId="1" xfId="0" applyFont="1" applyFill="1" applyBorder="1" applyAlignment="1">
      <alignment horizontal="center" vertical="center"/>
    </xf>
    <xf numFmtId="164" fontId="0" fillId="0" borderId="16" xfId="0" applyBorder="1" applyAlignment="1">
      <alignment vertical="center"/>
    </xf>
    <xf numFmtId="164" fontId="13" fillId="0" borderId="17" xfId="0" applyFont="1" applyBorder="1" applyAlignment="1">
      <alignment vertical="center" wrapText="1"/>
    </xf>
    <xf numFmtId="164" fontId="13" fillId="0" borderId="17" xfId="0" applyFont="1" applyFill="1" applyBorder="1" applyAlignment="1">
      <alignment vertical="center" wrapText="1"/>
    </xf>
    <xf numFmtId="164" fontId="13" fillId="0" borderId="17" xfId="0" applyFont="1" applyFill="1" applyBorder="1" applyAlignment="1">
      <alignment horizontal="center" vertical="center"/>
    </xf>
    <xf numFmtId="166" fontId="13" fillId="0" borderId="17" xfId="0" applyNumberFormat="1" applyFont="1" applyFill="1" applyBorder="1" applyAlignment="1">
      <alignment vertical="center"/>
    </xf>
    <xf numFmtId="164" fontId="12" fillId="0" borderId="0" xfId="0" applyFont="1" applyAlignment="1">
      <alignment vertical="center"/>
    </xf>
    <xf numFmtId="164" fontId="13" fillId="0" borderId="0" xfId="0" applyFont="1" applyAlignment="1">
      <alignment vertical="center"/>
    </xf>
    <xf numFmtId="164" fontId="7" fillId="0" borderId="0" xfId="0" applyFont="1" applyBorder="1" applyAlignment="1">
      <alignment horizontal="center" vertical="center" wrapText="1"/>
    </xf>
    <xf numFmtId="164" fontId="5" fillId="2" borderId="0" xfId="0" applyFont="1" applyFill="1" applyAlignment="1">
      <alignment vertical="center" wrapText="1"/>
    </xf>
    <xf numFmtId="164" fontId="13" fillId="0" borderId="7" xfId="0" applyFont="1" applyBorder="1" applyAlignment="1">
      <alignment horizontal="center" vertical="center"/>
    </xf>
    <xf numFmtId="164" fontId="13" fillId="0" borderId="0" xfId="0" applyFont="1" applyFill="1" applyAlignment="1">
      <alignment vertical="center"/>
    </xf>
    <xf numFmtId="164" fontId="13" fillId="0" borderId="21" xfId="0" applyFont="1" applyBorder="1" applyAlignment="1">
      <alignment vertical="center"/>
    </xf>
    <xf numFmtId="164" fontId="13" fillId="0" borderId="22" xfId="0" applyFont="1" applyBorder="1" applyAlignment="1">
      <alignment vertical="center"/>
    </xf>
    <xf numFmtId="164" fontId="13" fillId="0" borderId="23" xfId="0" applyFont="1" applyBorder="1" applyAlignment="1">
      <alignment vertical="center"/>
    </xf>
    <xf numFmtId="164" fontId="7" fillId="0" borderId="14" xfId="0" applyFont="1" applyBorder="1" applyAlignment="1">
      <alignment vertical="center"/>
    </xf>
    <xf numFmtId="164" fontId="13" fillId="0" borderId="1" xfId="0" applyFont="1" applyBorder="1" applyAlignment="1">
      <alignment vertical="center"/>
    </xf>
    <xf numFmtId="164" fontId="13" fillId="0" borderId="15" xfId="0" applyFont="1" applyBorder="1" applyAlignment="1">
      <alignment vertical="center"/>
    </xf>
    <xf numFmtId="164" fontId="7" fillId="0" borderId="16" xfId="0" applyFont="1" applyBorder="1" applyAlignment="1">
      <alignment vertical="center"/>
    </xf>
    <xf numFmtId="164" fontId="13" fillId="0" borderId="17" xfId="0" applyFont="1" applyBorder="1" applyAlignment="1">
      <alignment vertical="center"/>
    </xf>
    <xf numFmtId="164" fontId="13" fillId="0" borderId="18" xfId="0" applyFont="1" applyBorder="1" applyAlignment="1">
      <alignment vertical="center"/>
    </xf>
    <xf numFmtId="164" fontId="3" fillId="0" borderId="0" xfId="0" applyFont="1" applyFill="1" applyAlignment="1">
      <alignment vertical="center"/>
    </xf>
    <xf numFmtId="164" fontId="4" fillId="0" borderId="9" xfId="0" applyFont="1" applyFill="1" applyBorder="1" applyAlignment="1">
      <alignment horizontal="center" vertical="center" wrapText="1"/>
    </xf>
    <xf numFmtId="164" fontId="4" fillId="0" borderId="10" xfId="0" applyFont="1" applyFill="1" applyBorder="1" applyAlignment="1">
      <alignment horizontal="center" vertical="center" wrapText="1"/>
    </xf>
    <xf numFmtId="164" fontId="4" fillId="0" borderId="11" xfId="0" applyFont="1" applyFill="1" applyBorder="1" applyAlignment="1">
      <alignment horizontal="center" vertical="center" wrapText="1"/>
    </xf>
    <xf numFmtId="164" fontId="0" fillId="0" borderId="0" xfId="0" applyFill="1" applyAlignment="1">
      <alignment vertical="center" wrapText="1"/>
    </xf>
    <xf numFmtId="164" fontId="0" fillId="0" borderId="24" xfId="0" applyFill="1" applyBorder="1" applyAlignment="1">
      <alignment horizontal="center" vertical="center"/>
    </xf>
    <xf numFmtId="164" fontId="0" fillId="0" borderId="25" xfId="0" applyFont="1" applyFill="1" applyBorder="1" applyAlignment="1">
      <alignment horizontal="center" vertical="center" wrapText="1"/>
    </xf>
    <xf numFmtId="164" fontId="0" fillId="0" borderId="3" xfId="0" applyFont="1" applyFill="1" applyBorder="1" applyAlignment="1">
      <alignment vertical="center" wrapText="1"/>
    </xf>
    <xf numFmtId="164" fontId="13" fillId="0" borderId="19" xfId="0" applyFont="1" applyFill="1" applyBorder="1" applyAlignment="1">
      <alignment horizontal="center" vertical="center"/>
    </xf>
    <xf numFmtId="166" fontId="13" fillId="0" borderId="19" xfId="0" applyNumberFormat="1" applyFont="1" applyFill="1" applyBorder="1" applyAlignment="1">
      <alignment horizontal="center" vertical="center"/>
    </xf>
    <xf numFmtId="164" fontId="6" fillId="0" borderId="20" xfId="20" applyNumberFormat="1" applyFont="1" applyFill="1" applyBorder="1" applyAlignment="1" applyProtection="1">
      <alignment horizontal="center" vertical="center" wrapText="1"/>
      <protection/>
    </xf>
    <xf numFmtId="164" fontId="7" fillId="0" borderId="0" xfId="0" applyFont="1" applyFill="1" applyBorder="1" applyAlignment="1">
      <alignment horizontal="center" vertical="center" wrapText="1"/>
    </xf>
    <xf numFmtId="164" fontId="0" fillId="0" borderId="0" xfId="0" applyFill="1" applyBorder="1" applyAlignment="1">
      <alignment horizontal="center" vertical="center"/>
    </xf>
    <xf numFmtId="166" fontId="0" fillId="0" borderId="0" xfId="0" applyNumberFormat="1" applyFill="1" applyBorder="1" applyAlignment="1">
      <alignment horizontal="center" vertical="center"/>
    </xf>
    <xf numFmtId="164" fontId="0" fillId="0" borderId="0" xfId="0" applyFont="1" applyFill="1" applyBorder="1" applyAlignment="1">
      <alignment horizontal="center" vertical="center"/>
    </xf>
    <xf numFmtId="164" fontId="0" fillId="0" borderId="17" xfId="0" applyFont="1" applyFill="1" applyBorder="1" applyAlignment="1">
      <alignment vertical="center" wrapText="1"/>
    </xf>
    <xf numFmtId="164" fontId="0" fillId="2" borderId="0" xfId="0" applyFill="1" applyBorder="1" applyAlignment="1">
      <alignment horizontal="center" vertical="center"/>
    </xf>
    <xf numFmtId="166" fontId="0" fillId="2" borderId="0" xfId="0" applyNumberFormat="1" applyFill="1" applyBorder="1" applyAlignment="1">
      <alignment horizontal="center" vertical="center"/>
    </xf>
    <xf numFmtId="164" fontId="0" fillId="2" borderId="0" xfId="0" applyFont="1" applyFill="1" applyBorder="1" applyAlignment="1">
      <alignment horizontal="center" vertical="center"/>
    </xf>
    <xf numFmtId="164" fontId="0" fillId="2" borderId="0" xfId="0" applyFill="1" applyBorder="1" applyAlignment="1">
      <alignment vertical="center"/>
    </xf>
    <xf numFmtId="164" fontId="14" fillId="0" borderId="10" xfId="0" applyFont="1" applyBorder="1" applyAlignment="1">
      <alignment horizontal="center" vertical="center" wrapText="1"/>
    </xf>
    <xf numFmtId="164" fontId="0" fillId="2" borderId="0" xfId="0" applyFill="1" applyAlignment="1">
      <alignment vertical="center"/>
    </xf>
    <xf numFmtId="164" fontId="0" fillId="2" borderId="21" xfId="0" applyFont="1" applyFill="1" applyBorder="1" applyAlignment="1">
      <alignment horizontal="center" vertical="center"/>
    </xf>
    <xf numFmtId="164" fontId="0" fillId="0" borderId="22" xfId="0" applyFont="1" applyBorder="1" applyAlignment="1">
      <alignment vertical="center" wrapText="1"/>
    </xf>
    <xf numFmtId="165" fontId="0" fillId="0" borderId="22" xfId="0" applyNumberFormat="1" applyFont="1" applyBorder="1" applyAlignment="1">
      <alignment vertical="center"/>
    </xf>
    <xf numFmtId="164" fontId="0" fillId="0" borderId="22" xfId="0" applyFont="1" applyBorder="1" applyAlignment="1">
      <alignment horizontal="center" vertical="center"/>
    </xf>
    <xf numFmtId="164" fontId="10" fillId="0" borderId="23" xfId="20" applyNumberFormat="1" applyFont="1" applyFill="1" applyBorder="1" applyAlignment="1" applyProtection="1">
      <alignment vertical="center" wrapText="1"/>
      <protection/>
    </xf>
    <xf numFmtId="164" fontId="0" fillId="0" borderId="14" xfId="0" applyFont="1" applyBorder="1" applyAlignment="1">
      <alignment horizontal="center" vertical="center"/>
    </xf>
    <xf numFmtId="165" fontId="0" fillId="0" borderId="1" xfId="0" applyNumberFormat="1" applyFont="1" applyBorder="1" applyAlignment="1">
      <alignment vertical="center"/>
    </xf>
    <xf numFmtId="164" fontId="0" fillId="0" borderId="1" xfId="0" applyFont="1" applyBorder="1" applyAlignment="1">
      <alignment vertical="center"/>
    </xf>
    <xf numFmtId="164" fontId="0" fillId="0" borderId="1" xfId="0" applyFont="1" applyBorder="1" applyAlignment="1">
      <alignment horizontal="center" vertical="center"/>
    </xf>
    <xf numFmtId="164" fontId="10" fillId="0" borderId="15" xfId="20" applyNumberFormat="1" applyFont="1" applyFill="1" applyBorder="1" applyAlignment="1" applyProtection="1">
      <alignment horizontal="center" vertical="center" wrapText="1"/>
      <protection/>
    </xf>
    <xf numFmtId="164" fontId="0" fillId="0" borderId="1" xfId="0" applyFont="1" applyBorder="1" applyAlignment="1">
      <alignment vertical="center" wrapText="1"/>
    </xf>
    <xf numFmtId="164" fontId="17" fillId="0" borderId="15" xfId="20" applyNumberFormat="1" applyFont="1" applyFill="1" applyBorder="1" applyAlignment="1" applyProtection="1">
      <alignment vertical="center" wrapText="1"/>
      <protection/>
    </xf>
    <xf numFmtId="164" fontId="11" fillId="0" borderId="15" xfId="0" applyFont="1" applyBorder="1" applyAlignment="1">
      <alignment vertical="center" wrapText="1"/>
    </xf>
    <xf numFmtId="164" fontId="0" fillId="0" borderId="1" xfId="0" applyFont="1" applyFill="1" applyBorder="1" applyAlignment="1">
      <alignment vertical="center" wrapText="1"/>
    </xf>
    <xf numFmtId="164" fontId="0" fillId="0" borderId="16" xfId="0" applyFont="1" applyBorder="1" applyAlignment="1">
      <alignment horizontal="center" vertical="center"/>
    </xf>
    <xf numFmtId="164" fontId="0" fillId="0" borderId="17" xfId="0" applyFont="1" applyBorder="1" applyAlignment="1">
      <alignment vertical="center" wrapText="1"/>
    </xf>
    <xf numFmtId="165" fontId="0" fillId="0" borderId="17" xfId="0" applyNumberFormat="1" applyFont="1" applyBorder="1" applyAlignment="1">
      <alignment vertical="center"/>
    </xf>
    <xf numFmtId="164" fontId="0" fillId="0" borderId="17" xfId="0" applyFont="1" applyBorder="1" applyAlignment="1">
      <alignment horizontal="center" vertical="center"/>
    </xf>
    <xf numFmtId="164" fontId="11" fillId="0" borderId="18" xfId="0" applyFont="1" applyBorder="1" applyAlignment="1">
      <alignment vertical="center" wrapText="1"/>
    </xf>
    <xf numFmtId="164" fontId="7" fillId="0" borderId="0" xfId="0" applyFont="1" applyBorder="1" applyAlignment="1">
      <alignment horizontal="center" vertical="center"/>
    </xf>
    <xf numFmtId="164" fontId="7" fillId="0" borderId="0" xfId="0" applyFont="1" applyBorder="1" applyAlignment="1">
      <alignment vertical="center" wrapText="1"/>
    </xf>
    <xf numFmtId="165" fontId="7" fillId="0" borderId="0" xfId="0" applyNumberFormat="1" applyFont="1" applyBorder="1" applyAlignment="1">
      <alignment vertical="center"/>
    </xf>
    <xf numFmtId="164" fontId="7" fillId="0" borderId="0" xfId="0" applyFont="1" applyFill="1" applyBorder="1" applyAlignment="1">
      <alignment vertical="center" wrapText="1"/>
    </xf>
    <xf numFmtId="164" fontId="18" fillId="0" borderId="0" xfId="0" applyFont="1" applyBorder="1" applyAlignment="1">
      <alignment vertical="center" wrapText="1"/>
    </xf>
    <xf numFmtId="164" fontId="4" fillId="0" borderId="11" xfId="0" applyFont="1" applyBorder="1" applyAlignment="1">
      <alignment horizontal="center" vertical="center" wrapText="1"/>
    </xf>
    <xf numFmtId="164" fontId="0" fillId="0" borderId="26" xfId="0" applyFill="1" applyBorder="1" applyAlignment="1">
      <alignment vertical="center" wrapText="1"/>
    </xf>
    <xf numFmtId="164" fontId="0" fillId="0" borderId="21" xfId="0" applyFont="1" applyBorder="1" applyAlignment="1">
      <alignment vertical="center"/>
    </xf>
    <xf numFmtId="164" fontId="0" fillId="0" borderId="22" xfId="0" applyFont="1" applyBorder="1" applyAlignment="1">
      <alignment horizontal="left" vertical="center"/>
    </xf>
    <xf numFmtId="164" fontId="0" fillId="0" borderId="22" xfId="0" applyFont="1" applyBorder="1" applyAlignment="1">
      <alignment vertical="center"/>
    </xf>
    <xf numFmtId="164" fontId="0" fillId="0" borderId="23" xfId="0" applyFont="1" applyBorder="1" applyAlignment="1">
      <alignment vertical="center"/>
    </xf>
    <xf numFmtId="164" fontId="0" fillId="0" borderId="14" xfId="0" applyFont="1" applyBorder="1" applyAlignment="1">
      <alignment vertical="center"/>
    </xf>
    <xf numFmtId="164" fontId="0" fillId="0" borderId="1" xfId="0" applyFont="1" applyBorder="1" applyAlignment="1">
      <alignment horizontal="left" vertical="center"/>
    </xf>
    <xf numFmtId="164" fontId="0" fillId="0" borderId="15" xfId="0" applyFont="1" applyBorder="1" applyAlignment="1">
      <alignment vertical="center"/>
    </xf>
    <xf numFmtId="165" fontId="0" fillId="0" borderId="1" xfId="0" applyNumberFormat="1" applyFont="1" applyFill="1" applyBorder="1" applyAlignment="1">
      <alignment vertical="center"/>
    </xf>
    <xf numFmtId="164" fontId="4" fillId="0" borderId="16" xfId="0" applyFont="1" applyBorder="1" applyAlignment="1">
      <alignment horizontal="center" vertical="center"/>
    </xf>
    <xf numFmtId="165" fontId="4" fillId="0" borderId="17" xfId="0" applyNumberFormat="1" applyFont="1" applyBorder="1" applyAlignment="1">
      <alignment vertical="center"/>
    </xf>
    <xf numFmtId="164" fontId="0" fillId="0" borderId="18" xfId="0" applyFont="1" applyBorder="1" applyAlignment="1">
      <alignment vertical="center"/>
    </xf>
    <xf numFmtId="164" fontId="0" fillId="2" borderId="27" xfId="0" applyFont="1" applyFill="1" applyBorder="1" applyAlignment="1">
      <alignment vertical="center" wrapText="1"/>
    </xf>
    <xf numFmtId="164" fontId="19" fillId="0" borderId="21" xfId="0" applyFont="1" applyBorder="1" applyAlignment="1">
      <alignment horizontal="center" vertical="center"/>
    </xf>
    <xf numFmtId="164" fontId="19" fillId="0" borderId="22" xfId="0" applyFont="1" applyBorder="1" applyAlignment="1">
      <alignment horizontal="center" vertical="center" wrapText="1"/>
    </xf>
    <xf numFmtId="164" fontId="19" fillId="0" borderId="22" xfId="0" applyFont="1" applyBorder="1" applyAlignment="1">
      <alignment horizontal="left" vertical="center" wrapText="1"/>
    </xf>
    <xf numFmtId="164" fontId="19" fillId="0" borderId="23" xfId="0" applyFont="1" applyBorder="1" applyAlignment="1">
      <alignment horizontal="center" vertical="center" wrapText="1"/>
    </xf>
    <xf numFmtId="164" fontId="0" fillId="0" borderId="27" xfId="0" applyFont="1" applyFill="1" applyBorder="1" applyAlignment="1">
      <alignment vertical="center" wrapText="1"/>
    </xf>
    <xf numFmtId="164" fontId="0" fillId="2" borderId="0" xfId="0" applyFont="1" applyFill="1" applyBorder="1" applyAlignment="1">
      <alignment horizontal="center" vertical="center" wrapText="1"/>
    </xf>
    <xf numFmtId="164" fontId="19" fillId="0" borderId="14" xfId="0" applyFont="1" applyBorder="1" applyAlignment="1">
      <alignment horizontal="center" vertical="center"/>
    </xf>
    <xf numFmtId="164" fontId="19" fillId="0" borderId="1" xfId="0" applyFont="1" applyFill="1" applyBorder="1" applyAlignment="1">
      <alignment horizontal="center" vertical="center" wrapText="1"/>
    </xf>
    <xf numFmtId="164" fontId="19" fillId="0" borderId="1" xfId="0" applyFont="1" applyBorder="1" applyAlignment="1">
      <alignment horizontal="left" vertical="center" wrapText="1"/>
    </xf>
    <xf numFmtId="164" fontId="19" fillId="0" borderId="1" xfId="0" applyFont="1" applyFill="1" applyBorder="1" applyAlignment="1">
      <alignment horizontal="left" vertical="center" wrapText="1"/>
    </xf>
    <xf numFmtId="164" fontId="19" fillId="0" borderId="15" xfId="0" applyFont="1" applyFill="1" applyBorder="1" applyAlignment="1">
      <alignment horizontal="center" vertical="center"/>
    </xf>
    <xf numFmtId="164" fontId="19" fillId="0" borderId="1" xfId="0" applyFont="1" applyBorder="1" applyAlignment="1">
      <alignment horizontal="center" vertical="center" wrapText="1"/>
    </xf>
    <xf numFmtId="164" fontId="19" fillId="0" borderId="15" xfId="0" applyFont="1" applyBorder="1" applyAlignment="1">
      <alignment horizontal="center" vertical="center"/>
    </xf>
    <xf numFmtId="164" fontId="19" fillId="0" borderId="14" xfId="0" applyFont="1" applyFill="1" applyBorder="1" applyAlignment="1">
      <alignment horizontal="center" vertical="center"/>
    </xf>
    <xf numFmtId="164" fontId="19" fillId="0" borderId="15" xfId="0" applyFont="1" applyBorder="1" applyAlignment="1">
      <alignment horizontal="center" vertical="center" wrapText="1"/>
    </xf>
    <xf numFmtId="164" fontId="0" fillId="2" borderId="14" xfId="0" applyFont="1" applyFill="1" applyBorder="1" applyAlignment="1">
      <alignment horizontal="center" vertical="center" wrapText="1"/>
    </xf>
    <xf numFmtId="164" fontId="0" fillId="2" borderId="1" xfId="0" applyFont="1" applyFill="1" applyBorder="1" applyAlignment="1">
      <alignment horizontal="center" vertical="center" wrapText="1"/>
    </xf>
    <xf numFmtId="164" fontId="15" fillId="2" borderId="15" xfId="20" applyNumberFormat="1" applyFont="1" applyFill="1" applyBorder="1" applyAlignment="1" applyProtection="1">
      <alignment vertical="center" wrapText="1"/>
      <protection/>
    </xf>
    <xf numFmtId="164" fontId="7" fillId="2" borderId="0" xfId="0" applyFont="1" applyFill="1" applyBorder="1" applyAlignment="1">
      <alignment horizontal="center" vertical="center" wrapText="1"/>
    </xf>
    <xf numFmtId="165" fontId="0" fillId="0" borderId="1" xfId="0" applyNumberFormat="1" applyFont="1" applyBorder="1" applyAlignment="1">
      <alignment horizontal="center" vertical="center" wrapText="1"/>
    </xf>
    <xf numFmtId="164" fontId="0" fillId="0" borderId="15" xfId="0" applyFont="1" applyBorder="1" applyAlignment="1">
      <alignment horizontal="center" vertical="center"/>
    </xf>
    <xf numFmtId="164" fontId="0" fillId="0" borderId="0" xfId="0" applyFont="1" applyFill="1" applyBorder="1" applyAlignment="1">
      <alignment horizontal="center" vertical="center" wrapText="1"/>
    </xf>
    <xf numFmtId="164" fontId="0" fillId="0" borderId="15" xfId="0" applyFont="1" applyBorder="1" applyAlignment="1">
      <alignment vertical="center" wrapText="1"/>
    </xf>
    <xf numFmtId="164" fontId="0" fillId="0" borderId="1" xfId="0" applyFont="1" applyBorder="1" applyAlignment="1">
      <alignment horizontal="left" wrapText="1"/>
    </xf>
    <xf numFmtId="164" fontId="0" fillId="0" borderId="1" xfId="0" applyFont="1" applyBorder="1" applyAlignment="1">
      <alignment wrapText="1"/>
    </xf>
    <xf numFmtId="164" fontId="0" fillId="0" borderId="15" xfId="0" applyFont="1" applyBorder="1" applyAlignment="1">
      <alignment/>
    </xf>
    <xf numFmtId="164" fontId="0" fillId="0" borderId="17" xfId="0" applyFont="1" applyBorder="1" applyAlignment="1">
      <alignment horizontal="left" wrapText="1"/>
    </xf>
    <xf numFmtId="165" fontId="0" fillId="0" borderId="17" xfId="0" applyNumberFormat="1" applyFont="1" applyBorder="1" applyAlignment="1">
      <alignment horizontal="center" vertical="center" wrapText="1"/>
    </xf>
    <xf numFmtId="164" fontId="0" fillId="0" borderId="17" xfId="0" applyFont="1" applyBorder="1" applyAlignment="1">
      <alignment wrapText="1"/>
    </xf>
    <xf numFmtId="164" fontId="0" fillId="0" borderId="18" xfId="0" applyFont="1" applyBorder="1" applyAlignment="1">
      <alignment/>
    </xf>
    <xf numFmtId="165" fontId="0" fillId="0" borderId="0" xfId="0" applyNumberFormat="1" applyFont="1" applyBorder="1" applyAlignment="1">
      <alignment horizontal="center" vertical="center" wrapText="1"/>
    </xf>
    <xf numFmtId="164" fontId="0" fillId="2" borderId="0" xfId="0" applyFill="1" applyAlignment="1">
      <alignment vertical="center" wrapText="1"/>
    </xf>
    <xf numFmtId="164" fontId="13" fillId="0" borderId="21" xfId="0" applyFont="1" applyFill="1" applyBorder="1" applyAlignment="1">
      <alignment horizontal="center" vertical="center" wrapText="1"/>
    </xf>
    <xf numFmtId="164" fontId="13" fillId="0" borderId="22" xfId="0" applyFont="1" applyFill="1" applyBorder="1" applyAlignment="1">
      <alignment horizontal="center" vertical="center" wrapText="1"/>
    </xf>
    <xf numFmtId="164" fontId="6" fillId="0" borderId="23" xfId="20" applyNumberFormat="1" applyFont="1" applyFill="1" applyBorder="1" applyAlignment="1" applyProtection="1">
      <alignment horizontal="center" vertical="center" wrapText="1"/>
      <protection/>
    </xf>
    <xf numFmtId="164" fontId="20" fillId="0" borderId="0" xfId="0" applyFont="1" applyBorder="1" applyAlignment="1">
      <alignment horizontal="center" vertical="center" wrapText="1"/>
    </xf>
    <xf numFmtId="164" fontId="6" fillId="0" borderId="0" xfId="20" applyNumberFormat="1" applyFill="1" applyBorder="1" applyAlignment="1" applyProtection="1">
      <alignment horizontal="center" vertical="center" wrapText="1"/>
      <protection/>
    </xf>
    <xf numFmtId="164" fontId="13" fillId="0" borderId="14" xfId="0" applyFont="1" applyFill="1" applyBorder="1" applyAlignment="1">
      <alignment horizontal="center" vertical="center" wrapText="1"/>
    </xf>
    <xf numFmtId="164" fontId="13" fillId="0" borderId="1" xfId="0" applyFont="1" applyFill="1" applyBorder="1" applyAlignment="1">
      <alignment horizontal="center" vertical="center" wrapText="1"/>
    </xf>
    <xf numFmtId="164" fontId="6" fillId="0" borderId="15" xfId="20" applyNumberFormat="1" applyFont="1" applyFill="1" applyBorder="1" applyAlignment="1" applyProtection="1">
      <alignment horizontal="center" vertical="center" wrapText="1"/>
      <protection/>
    </xf>
    <xf numFmtId="164" fontId="13" fillId="0" borderId="14" xfId="0" applyFont="1" applyFill="1" applyBorder="1" applyAlignment="1">
      <alignment horizontal="center" vertical="center"/>
    </xf>
    <xf numFmtId="164" fontId="6" fillId="0" borderId="28" xfId="20" applyNumberFormat="1" applyFont="1" applyFill="1" applyBorder="1" applyAlignment="1" applyProtection="1">
      <alignment horizontal="center" vertical="center" wrapText="1"/>
      <protection/>
    </xf>
    <xf numFmtId="164" fontId="6" fillId="0" borderId="29" xfId="20" applyNumberFormat="1" applyFont="1" applyFill="1" applyBorder="1" applyAlignment="1" applyProtection="1">
      <alignment horizontal="center" vertical="center" wrapText="1"/>
      <protection/>
    </xf>
    <xf numFmtId="164" fontId="6" fillId="0" borderId="13" xfId="20" applyNumberFormat="1" applyFont="1" applyFill="1" applyBorder="1" applyAlignment="1" applyProtection="1">
      <alignment horizontal="center" vertical="center" wrapText="1"/>
      <protection/>
    </xf>
    <xf numFmtId="164" fontId="11" fillId="2" borderId="16" xfId="0" applyFont="1" applyFill="1" applyBorder="1" applyAlignment="1">
      <alignment horizontal="center" vertical="center" wrapText="1"/>
    </xf>
    <xf numFmtId="164" fontId="11" fillId="2" borderId="17" xfId="0" applyFont="1" applyFill="1" applyBorder="1" applyAlignment="1">
      <alignment horizontal="center" vertical="center" wrapText="1"/>
    </xf>
    <xf numFmtId="164" fontId="21" fillId="2" borderId="17" xfId="0" applyFont="1" applyFill="1" applyBorder="1" applyAlignment="1">
      <alignment horizontal="center" vertical="center" wrapText="1"/>
    </xf>
    <xf numFmtId="164" fontId="6" fillId="0" borderId="18" xfId="20" applyNumberFormat="1" applyFont="1" applyFill="1" applyBorder="1" applyAlignment="1" applyProtection="1">
      <alignment horizontal="center" vertical="center" wrapText="1"/>
      <protection/>
    </xf>
    <xf numFmtId="164" fontId="4" fillId="0" borderId="30" xfId="0" applyFont="1" applyBorder="1" applyAlignment="1">
      <alignment horizontal="center" vertical="center" wrapText="1"/>
    </xf>
    <xf numFmtId="164" fontId="4" fillId="0" borderId="31" xfId="0" applyFont="1" applyBorder="1" applyAlignment="1">
      <alignment horizontal="center" vertical="center" wrapText="1"/>
    </xf>
    <xf numFmtId="164" fontId="4" fillId="0" borderId="32" xfId="0" applyFont="1" applyBorder="1" applyAlignment="1">
      <alignment horizontal="center" vertical="center"/>
    </xf>
    <xf numFmtId="164" fontId="13" fillId="0" borderId="9" xfId="0" applyFont="1" applyBorder="1" applyAlignment="1">
      <alignment horizontal="center" vertical="center" wrapText="1"/>
    </xf>
    <xf numFmtId="164" fontId="13" fillId="0" borderId="10" xfId="0" applyFont="1" applyBorder="1" applyAlignment="1">
      <alignment horizontal="center" vertical="center" wrapText="1"/>
    </xf>
    <xf numFmtId="164" fontId="6" fillId="0" borderId="10" xfId="20" applyNumberFormat="1" applyFont="1" applyFill="1" applyBorder="1" applyAlignment="1" applyProtection="1">
      <alignment horizontal="center" vertical="center" wrapText="1"/>
      <protection/>
    </xf>
    <xf numFmtId="164" fontId="6" fillId="0" borderId="11" xfId="20" applyNumberFormat="1" applyFont="1" applyFill="1" applyBorder="1" applyAlignment="1" applyProtection="1">
      <alignment horizontal="center" vertical="center" wrapText="1"/>
      <protection/>
    </xf>
    <xf numFmtId="164" fontId="0" fillId="0" borderId="0" xfId="0" applyAlignment="1">
      <alignment horizontal="center" vertical="center"/>
    </xf>
    <xf numFmtId="165" fontId="0" fillId="0" borderId="33" xfId="0" applyNumberFormat="1" applyFont="1" applyBorder="1" applyAlignment="1">
      <alignment horizontal="center" vertical="center" wrapText="1"/>
    </xf>
    <xf numFmtId="164" fontId="0" fillId="0" borderId="34" xfId="0" applyFont="1" applyBorder="1" applyAlignment="1">
      <alignment horizontal="center" vertical="center" wrapText="1"/>
    </xf>
    <xf numFmtId="164" fontId="0" fillId="0" borderId="1" xfId="0" applyBorder="1" applyAlignment="1">
      <alignment horizontal="center" vertical="center"/>
    </xf>
    <xf numFmtId="164" fontId="0" fillId="0" borderId="1" xfId="0" applyBorder="1" applyAlignment="1">
      <alignment vertical="center"/>
    </xf>
    <xf numFmtId="164" fontId="4" fillId="0" borderId="21" xfId="0" applyFont="1" applyBorder="1" applyAlignment="1">
      <alignment vertical="center"/>
    </xf>
    <xf numFmtId="164" fontId="4" fillId="0" borderId="22" xfId="0" applyFont="1" applyBorder="1" applyAlignment="1">
      <alignment vertical="center"/>
    </xf>
    <xf numFmtId="164" fontId="4" fillId="0" borderId="23" xfId="0" applyFont="1" applyBorder="1" applyAlignment="1">
      <alignment vertical="center"/>
    </xf>
    <xf numFmtId="164" fontId="4" fillId="0" borderId="16" xfId="0" applyFont="1" applyBorder="1" applyAlignment="1">
      <alignment vertical="center"/>
    </xf>
    <xf numFmtId="164" fontId="4" fillId="0" borderId="17" xfId="0" applyFont="1" applyBorder="1" applyAlignment="1">
      <alignment vertical="center"/>
    </xf>
    <xf numFmtId="164" fontId="4" fillId="0" borderId="18" xfId="0" applyFont="1" applyBorder="1" applyAlignment="1">
      <alignment horizontal="center" vertical="center" wrapText="1"/>
    </xf>
    <xf numFmtId="164" fontId="0" fillId="0" borderId="21" xfId="0" applyFont="1" applyBorder="1" applyAlignment="1">
      <alignment vertical="top" wrapText="1"/>
    </xf>
    <xf numFmtId="164" fontId="0" fillId="0" borderId="22" xfId="0" applyFont="1" applyBorder="1" applyAlignment="1">
      <alignment vertical="top" wrapText="1"/>
    </xf>
    <xf numFmtId="164" fontId="0" fillId="0" borderId="23" xfId="0" applyFont="1" applyBorder="1" applyAlignment="1">
      <alignment vertical="top" wrapText="1"/>
    </xf>
    <xf numFmtId="164" fontId="0" fillId="0" borderId="1" xfId="0" applyFont="1" applyBorder="1" applyAlignment="1">
      <alignment vertical="top" wrapText="1"/>
    </xf>
    <xf numFmtId="164" fontId="0" fillId="0" borderId="15" xfId="0" applyFont="1" applyBorder="1" applyAlignment="1">
      <alignment vertical="top" wrapText="1"/>
    </xf>
    <xf numFmtId="164" fontId="0" fillId="0" borderId="35" xfId="0" applyFont="1" applyBorder="1" applyAlignment="1">
      <alignment vertical="center"/>
    </xf>
    <xf numFmtId="164" fontId="0" fillId="0" borderId="7" xfId="0" applyFont="1" applyBorder="1" applyAlignment="1">
      <alignment vertical="top" wrapText="1"/>
    </xf>
    <xf numFmtId="164" fontId="0" fillId="0" borderId="28" xfId="0" applyFont="1" applyBorder="1" applyAlignment="1">
      <alignment vertical="top" wrapText="1"/>
    </xf>
    <xf numFmtId="164" fontId="0" fillId="0" borderId="9" xfId="0" applyFont="1" applyBorder="1" applyAlignment="1">
      <alignment vertical="center"/>
    </xf>
    <xf numFmtId="164" fontId="0" fillId="0" borderId="10" xfId="0" applyFont="1" applyBorder="1" applyAlignment="1">
      <alignment vertical="center"/>
    </xf>
    <xf numFmtId="164" fontId="0" fillId="0" borderId="11" xfId="0" applyFont="1" applyBorder="1" applyAlignment="1">
      <alignment vertical="center"/>
    </xf>
    <xf numFmtId="164" fontId="0" fillId="0" borderId="12" xfId="0" applyFont="1" applyBorder="1" applyAlignment="1">
      <alignment vertical="center"/>
    </xf>
    <xf numFmtId="164" fontId="0" fillId="0" borderId="3" xfId="0" applyFont="1" applyBorder="1" applyAlignment="1">
      <alignment vertical="center"/>
    </xf>
    <xf numFmtId="164" fontId="0" fillId="0" borderId="7" xfId="0" applyFont="1" applyBorder="1" applyAlignment="1">
      <alignment vertical="center"/>
    </xf>
    <xf numFmtId="164" fontId="0" fillId="0" borderId="28" xfId="0" applyFont="1" applyBorder="1" applyAlignment="1">
      <alignment vertical="center"/>
    </xf>
    <xf numFmtId="164" fontId="0" fillId="0" borderId="16" xfId="0" applyFont="1" applyBorder="1" applyAlignment="1">
      <alignment vertical="center"/>
    </xf>
    <xf numFmtId="164" fontId="0" fillId="0" borderId="17" xfId="0" applyFont="1" applyBorder="1" applyAlignment="1">
      <alignment vertical="center"/>
    </xf>
    <xf numFmtId="164" fontId="0" fillId="0" borderId="22" xfId="0" applyBorder="1" applyAlignment="1">
      <alignment vertical="center"/>
    </xf>
    <xf numFmtId="164" fontId="0" fillId="0" borderId="23" xfId="0" applyBorder="1" applyAlignment="1">
      <alignment vertical="center"/>
    </xf>
    <xf numFmtId="164" fontId="0" fillId="0" borderId="15" xfId="0" applyBorder="1" applyAlignment="1">
      <alignment vertical="center"/>
    </xf>
    <xf numFmtId="164" fontId="0" fillId="0" borderId="17" xfId="0" applyBorder="1" applyAlignment="1">
      <alignment vertical="center"/>
    </xf>
    <xf numFmtId="164" fontId="0" fillId="0" borderId="18" xfId="0" applyBorder="1" applyAlignment="1">
      <alignment vertical="center"/>
    </xf>
    <xf numFmtId="164" fontId="14" fillId="0" borderId="0" xfId="0" applyFont="1" applyAlignment="1">
      <alignment vertical="center"/>
    </xf>
    <xf numFmtId="164" fontId="13" fillId="0" borderId="36" xfId="0" applyFont="1" applyBorder="1" applyAlignment="1">
      <alignment horizontal="left" vertical="center" wrapText="1"/>
    </xf>
    <xf numFmtId="164" fontId="13" fillId="0" borderId="37" xfId="0" applyFont="1" applyBorder="1" applyAlignment="1">
      <alignment horizontal="left" vertical="center" wrapText="1"/>
    </xf>
    <xf numFmtId="164" fontId="13" fillId="0" borderId="37" xfId="0" applyFont="1" applyBorder="1" applyAlignment="1">
      <alignment horizontal="left" vertical="center"/>
    </xf>
    <xf numFmtId="164" fontId="13" fillId="0" borderId="37" xfId="0" applyFont="1" applyBorder="1" applyAlignment="1">
      <alignment vertical="center" wrapText="1"/>
    </xf>
    <xf numFmtId="164" fontId="0" fillId="0" borderId="37" xfId="0" applyFont="1" applyBorder="1" applyAlignment="1">
      <alignment horizontal="left" vertical="center" wrapText="1"/>
    </xf>
    <xf numFmtId="164" fontId="0" fillId="0" borderId="38" xfId="0" applyFont="1" applyBorder="1" applyAlignment="1">
      <alignment horizontal="left" vertical="center" wrapText="1"/>
    </xf>
    <xf numFmtId="164" fontId="0" fillId="0" borderId="38" xfId="21" applyFont="1" applyBorder="1" applyAlignment="1">
      <alignment vertical="center" wrapText="1"/>
      <protection/>
    </xf>
    <xf numFmtId="164" fontId="0" fillId="0" borderId="39" xfId="21" applyFont="1" applyBorder="1" applyAlignment="1">
      <alignment vertical="center" wrapText="1"/>
      <protection/>
    </xf>
    <xf numFmtId="164" fontId="0" fillId="0" borderId="39" xfId="22" applyFont="1" applyBorder="1" applyAlignment="1">
      <alignment vertical="center" wrapText="1"/>
      <protection/>
    </xf>
    <xf numFmtId="164" fontId="0" fillId="0" borderId="40" xfId="22" applyFont="1" applyBorder="1" applyAlignment="1">
      <alignment vertical="center" wrapText="1"/>
      <protection/>
    </xf>
    <xf numFmtId="164" fontId="0" fillId="0" borderId="41" xfId="0" applyFont="1" applyBorder="1" applyAlignment="1">
      <alignment horizontal="left" vertical="center" wrapText="1"/>
    </xf>
    <xf numFmtId="164" fontId="22" fillId="0" borderId="42" xfId="0" applyFont="1" applyFill="1" applyBorder="1" applyAlignment="1">
      <alignment horizontal="center" vertical="center"/>
    </xf>
    <xf numFmtId="164" fontId="0" fillId="0" borderId="27" xfId="0" applyFont="1" applyBorder="1" applyAlignment="1">
      <alignment vertical="center"/>
    </xf>
    <xf numFmtId="164" fontId="0" fillId="0" borderId="0" xfId="0" applyFont="1" applyBorder="1" applyAlignment="1">
      <alignment vertical="center"/>
    </xf>
    <xf numFmtId="164" fontId="0" fillId="0" borderId="42" xfId="0" applyFont="1" applyBorder="1" applyAlignment="1">
      <alignment vertical="center"/>
    </xf>
    <xf numFmtId="164" fontId="6" fillId="0" borderId="27" xfId="20" applyNumberFormat="1" applyFill="1" applyBorder="1" applyAlignment="1" applyProtection="1">
      <alignment vertical="center"/>
      <protection/>
    </xf>
    <xf numFmtId="164" fontId="0" fillId="0" borderId="42" xfId="0" applyBorder="1" applyAlignment="1">
      <alignment vertical="center"/>
    </xf>
    <xf numFmtId="164" fontId="0" fillId="0" borderId="27" xfId="0" applyBorder="1" applyAlignment="1">
      <alignment vertical="center"/>
    </xf>
    <xf numFmtId="164" fontId="0" fillId="0" borderId="33" xfId="0" applyFont="1" applyBorder="1" applyAlignment="1">
      <alignment vertical="center" wrapText="1"/>
    </xf>
  </cellXfs>
  <cellStyles count="9">
    <cellStyle name="Normal" xfId="0"/>
    <cellStyle name="Comma" xfId="15"/>
    <cellStyle name="Comma [0]" xfId="16"/>
    <cellStyle name="Currency" xfId="17"/>
    <cellStyle name="Currency [0]" xfId="18"/>
    <cellStyle name="Percent" xfId="19"/>
    <cellStyle name="Hyperlink" xfId="20"/>
    <cellStyle name="Normal 2" xfId="21"/>
    <cellStyle name="Normal 3"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5B9BD5"/>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ED7D31"/>
      <rgbColor rgb="00666699"/>
      <rgbColor rgb="00969696"/>
      <rgbColor rgb="00003366"/>
      <rgbColor rgb="00339966"/>
      <rgbColor rgb="00003300"/>
      <rgbColor rgb="003C3C3C"/>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Salarios por Objeto de Gasto</a:t>
            </a:r>
          </a:p>
        </c:rich>
      </c:tx>
      <c:layout>
        <c:manualLayout>
          <c:xMode val="factor"/>
          <c:yMode val="factor"/>
          <c:x val="-0.0185"/>
          <c:y val="0.043"/>
        </c:manualLayout>
      </c:layout>
      <c:spPr>
        <a:noFill/>
        <a:ln>
          <a:noFill/>
        </a:ln>
      </c:spPr>
    </c:title>
    <c:plotArea>
      <c:layout>
        <c:manualLayout>
          <c:xMode val="edge"/>
          <c:yMode val="edge"/>
          <c:x val="0.03525"/>
          <c:y val="0.18475"/>
          <c:w val="0.953"/>
          <c:h val="0.7315"/>
        </c:manualLayout>
      </c:layout>
      <c:barChart>
        <c:barDir val="bar"/>
        <c:grouping val="clustered"/>
        <c:varyColors val="0"/>
        <c:ser>
          <c:idx val="0"/>
          <c:order val="0"/>
          <c:spPr>
            <a:solidFill>
              <a:srgbClr val="5B9BD5"/>
            </a:solidFill>
            <a:ln w="3175">
              <a:noFill/>
            </a:ln>
          </c:spPr>
          <c:invertIfNegative val="0"/>
          <c:extLst>
            <c:ext xmlns:c14="http://schemas.microsoft.com/office/drawing/2007/8/2/chart" uri="{6F2FDCE9-48DA-4B69-8628-5D25D57E5C99}">
              <c14:invertSolidFillFmt>
                <c14:spPr>
                  <a:solidFill>
                    <a:srgbClr val="3C3C3C"/>
                  </a:solidFill>
                </c14:spPr>
              </c14:invertSolidFillFmt>
            </c:ext>
          </c:extLst>
          <c:cat>
            <c:numRef>
              <c:f>'[1]Hoja1'!$C$92:$C$103</c:f>
              <c:numCache/>
            </c:numRef>
          </c:cat>
          <c:val>
            <c:numRef>
              <c:f>'[1]Hoja1'!$D$92:$D$103</c:f>
              <c:numCache/>
            </c:numRef>
          </c:val>
        </c:ser>
        <c:ser>
          <c:idx val="1"/>
          <c:order val="1"/>
          <c:spPr>
            <a:solidFill>
              <a:srgbClr val="ED7D31"/>
            </a:solidFill>
            <a:ln w="3175">
              <a:noFill/>
            </a:ln>
          </c:spPr>
          <c:invertIfNegative val="0"/>
          <c:extLst>
            <c:ext xmlns:c14="http://schemas.microsoft.com/office/drawing/2007/8/2/chart" uri="{6F2FDCE9-48DA-4B69-8628-5D25D57E5C99}">
              <c14:invertSolidFillFmt>
                <c14:spPr>
                  <a:solidFill>
                    <a:srgbClr val="3C3C3C"/>
                  </a:solidFill>
                </c14:spPr>
              </c14:invertSolidFillFmt>
            </c:ext>
          </c:extLst>
          <c:cat>
            <c:numRef>
              <c:f>'[1]Hoja1'!$C$92:$C$103</c:f>
              <c:numCache/>
            </c:numRef>
          </c:cat>
          <c:val>
            <c:numRef>
              <c:f>'[1]Hoja1'!$E$92:$E$103</c:f>
              <c:numCache/>
            </c:numRef>
          </c:val>
        </c:ser>
        <c:gapWidth val="182"/>
        <c:axId val="48273585"/>
        <c:axId val="31809082"/>
      </c:barChart>
      <c:dateAx>
        <c:axId val="48273585"/>
        <c:scaling>
          <c:orientation val="minMax"/>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000000"/>
                </a:solidFill>
                <a:latin typeface="Calibri"/>
                <a:ea typeface="Calibri"/>
                <a:cs typeface="Calibri"/>
              </a:defRPr>
            </a:pPr>
          </a:p>
        </c:txPr>
        <c:crossAx val="31809082"/>
        <c:crossesAt val="0"/>
        <c:auto val="0"/>
        <c:noMultiLvlLbl val="0"/>
      </c:dateAx>
      <c:valAx>
        <c:axId val="31809082"/>
        <c:scaling>
          <c:orientation val="minMax"/>
        </c:scaling>
        <c:axPos val="b"/>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000000"/>
                </a:solidFill>
                <a:latin typeface="Calibri"/>
                <a:ea typeface="Calibri"/>
                <a:cs typeface="Calibri"/>
              </a:defRPr>
            </a:pPr>
          </a:p>
        </c:txPr>
        <c:crossAx val="48273585"/>
        <c:crossesAt val="1"/>
        <c:crossBetween val="between"/>
        <c:dispUnits/>
      </c:valAx>
      <c:spPr>
        <a:noFill/>
        <a:ln>
          <a:noFill/>
        </a:ln>
      </c:spPr>
    </c:plotArea>
    <c:legend>
      <c:legendPos val="r"/>
      <c:layout>
        <c:manualLayout>
          <c:xMode val="edge"/>
          <c:yMode val="edge"/>
          <c:x val="0.42475"/>
          <c:y val="0.864"/>
          <c:w val="0.1425"/>
          <c:h val="0.058"/>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Gastos Corrientes y de Capital por Objeto de Gasto</a:t>
            </a:r>
          </a:p>
        </c:rich>
      </c:tx>
      <c:layout>
        <c:manualLayout>
          <c:xMode val="factor"/>
          <c:yMode val="factor"/>
          <c:x val="-0.016"/>
          <c:y val="0.0155"/>
        </c:manualLayout>
      </c:layout>
      <c:spPr>
        <a:noFill/>
        <a:ln>
          <a:noFill/>
        </a:ln>
      </c:spPr>
    </c:title>
    <c:plotArea>
      <c:layout>
        <c:manualLayout>
          <c:xMode val="edge"/>
          <c:yMode val="edge"/>
          <c:x val="0.01375"/>
          <c:y val="0.10925"/>
          <c:w val="0.98525"/>
          <c:h val="0.84025"/>
        </c:manualLayout>
      </c:layout>
      <c:barChart>
        <c:barDir val="bar"/>
        <c:grouping val="clustered"/>
        <c:varyColors val="0"/>
        <c:ser>
          <c:idx val="0"/>
          <c:order val="0"/>
          <c:spPr>
            <a:solidFill>
              <a:srgbClr val="5B9BD5"/>
            </a:solidFill>
            <a:ln w="3175">
              <a:noFill/>
            </a:ln>
          </c:spPr>
          <c:invertIfNegative val="0"/>
          <c:extLst>
            <c:ext xmlns:c14="http://schemas.microsoft.com/office/drawing/2007/8/2/chart" uri="{6F2FDCE9-48DA-4B69-8628-5D25D57E5C99}">
              <c14:invertSolidFillFmt>
                <c14:spPr>
                  <a:solidFill>
                    <a:srgbClr val="3C3C3C"/>
                  </a:solidFill>
                </c14:spPr>
              </c14:invertSolidFillFmt>
            </c:ext>
          </c:extLst>
          <c:cat>
            <c:numRef>
              <c:f>'[1]Hoja1'!$C$104:$C$131</c:f>
              <c:numCache/>
            </c:numRef>
          </c:cat>
          <c:val>
            <c:numRef>
              <c:f>'[1]Hoja1'!$D$104:$D$131</c:f>
              <c:numCache/>
            </c:numRef>
          </c:val>
        </c:ser>
        <c:ser>
          <c:idx val="1"/>
          <c:order val="1"/>
          <c:spPr>
            <a:solidFill>
              <a:srgbClr val="ED7D31"/>
            </a:solidFill>
            <a:ln w="3175">
              <a:noFill/>
            </a:ln>
          </c:spPr>
          <c:invertIfNegative val="0"/>
          <c:extLst>
            <c:ext xmlns:c14="http://schemas.microsoft.com/office/drawing/2007/8/2/chart" uri="{6F2FDCE9-48DA-4B69-8628-5D25D57E5C99}">
              <c14:invertSolidFillFmt>
                <c14:spPr>
                  <a:solidFill>
                    <a:srgbClr val="3C3C3C"/>
                  </a:solidFill>
                </c14:spPr>
              </c14:invertSolidFillFmt>
            </c:ext>
          </c:extLst>
          <c:cat>
            <c:numRef>
              <c:f>'[1]Hoja1'!$C$104:$C$131</c:f>
              <c:numCache/>
            </c:numRef>
          </c:cat>
          <c:val>
            <c:numRef>
              <c:f>'[1]Hoja1'!$E$104:$E$131</c:f>
              <c:numCache/>
            </c:numRef>
          </c:val>
        </c:ser>
        <c:gapWidth val="182"/>
        <c:axId val="17846283"/>
        <c:axId val="26398820"/>
      </c:barChart>
      <c:dateAx>
        <c:axId val="17846283"/>
        <c:scaling>
          <c:orientation val="minMax"/>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000000"/>
                </a:solidFill>
                <a:latin typeface="Calibri"/>
                <a:ea typeface="Calibri"/>
                <a:cs typeface="Calibri"/>
              </a:defRPr>
            </a:pPr>
          </a:p>
        </c:txPr>
        <c:crossAx val="26398820"/>
        <c:crossesAt val="0"/>
        <c:auto val="0"/>
        <c:noMultiLvlLbl val="0"/>
      </c:dateAx>
      <c:valAx>
        <c:axId val="26398820"/>
        <c:scaling>
          <c:orientation val="minMax"/>
        </c:scaling>
        <c:axPos val="b"/>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000000"/>
                </a:solidFill>
                <a:latin typeface="Calibri"/>
                <a:ea typeface="Calibri"/>
                <a:cs typeface="Calibri"/>
              </a:defRPr>
            </a:pPr>
          </a:p>
        </c:txPr>
        <c:crossAx val="17846283"/>
        <c:crossesAt val="1"/>
        <c:crossBetween val="between"/>
        <c:dispUnits/>
      </c:valAx>
      <c:spPr>
        <a:noFill/>
        <a:ln>
          <a:noFill/>
        </a:ln>
      </c:spPr>
    </c:plotArea>
    <c:legend>
      <c:legendPos val="r"/>
      <c:layout>
        <c:manualLayout>
          <c:xMode val="edge"/>
          <c:yMode val="edge"/>
          <c:x val="0.40425"/>
          <c:y val="0.91975"/>
          <c:w val="0.1405"/>
          <c:h val="0.0302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152400</xdr:colOff>
      <xdr:row>127</xdr:row>
      <xdr:rowOff>581025</xdr:rowOff>
    </xdr:from>
    <xdr:to>
      <xdr:col>21</xdr:col>
      <xdr:colOff>342900</xdr:colOff>
      <xdr:row>131</xdr:row>
      <xdr:rowOff>1390650</xdr:rowOff>
    </xdr:to>
    <xdr:graphicFrame>
      <xdr:nvGraphicFramePr>
        <xdr:cNvPr id="1" name="Chart 1"/>
        <xdr:cNvGraphicFramePr/>
      </xdr:nvGraphicFramePr>
      <xdr:xfrm>
        <a:off x="14049375" y="56740425"/>
        <a:ext cx="9591675" cy="4733925"/>
      </xdr:xfrm>
      <a:graphic>
        <a:graphicData uri="http://schemas.openxmlformats.org/drawingml/2006/chart">
          <c:chart xmlns:c="http://schemas.openxmlformats.org/drawingml/2006/chart" r:id="rId1"/>
        </a:graphicData>
      </a:graphic>
    </xdr:graphicFrame>
    <xdr:clientData/>
  </xdr:twoCellAnchor>
  <xdr:twoCellAnchor>
    <xdr:from>
      <xdr:col>8</xdr:col>
      <xdr:colOff>257175</xdr:colOff>
      <xdr:row>133</xdr:row>
      <xdr:rowOff>257175</xdr:rowOff>
    </xdr:from>
    <xdr:to>
      <xdr:col>20</xdr:col>
      <xdr:colOff>581025</xdr:colOff>
      <xdr:row>159</xdr:row>
      <xdr:rowOff>28575</xdr:rowOff>
    </xdr:to>
    <xdr:graphicFrame>
      <xdr:nvGraphicFramePr>
        <xdr:cNvPr id="2" name="Chart 2"/>
        <xdr:cNvGraphicFramePr/>
      </xdr:nvGraphicFramePr>
      <xdr:xfrm>
        <a:off x="14154150" y="62722125"/>
        <a:ext cx="9115425" cy="5181600"/>
      </xdr:xfrm>
      <a:graphic>
        <a:graphicData uri="http://schemas.openxmlformats.org/drawingml/2006/chart">
          <c:chart xmlns:c="http://schemas.openxmlformats.org/drawingml/2006/chart" r:id="rId2"/>
        </a:graphicData>
      </a:graphic>
    </xdr:graphicFrame>
    <xdr:clientData/>
  </xdr:twoCellAnchor>
  <xdr:twoCellAnchor>
    <xdr:from>
      <xdr:col>2</xdr:col>
      <xdr:colOff>1314450</xdr:colOff>
      <xdr:row>316</xdr:row>
      <xdr:rowOff>114300</xdr:rowOff>
    </xdr:from>
    <xdr:to>
      <xdr:col>3</xdr:col>
      <xdr:colOff>1752600</xdr:colOff>
      <xdr:row>327</xdr:row>
      <xdr:rowOff>114300</xdr:rowOff>
    </xdr:to>
    <xdr:pic>
      <xdr:nvPicPr>
        <xdr:cNvPr id="3" name="Imagen 3"/>
        <xdr:cNvPicPr preferRelativeResize="1">
          <a:picLocks noChangeAspect="1"/>
        </xdr:cNvPicPr>
      </xdr:nvPicPr>
      <xdr:blipFill>
        <a:blip r:embed="rId3"/>
        <a:srcRect l="13179" t="25263" r="39669" b="27986"/>
        <a:stretch>
          <a:fillRect/>
        </a:stretch>
      </xdr:blipFill>
      <xdr:spPr>
        <a:xfrm>
          <a:off x="3981450" y="147647025"/>
          <a:ext cx="3952875" cy="2200275"/>
        </a:xfrm>
        <a:prstGeom prst="rect">
          <a:avLst/>
        </a:prstGeom>
        <a:blipFill>
          <a:blip r:embed=""/>
          <a:srcRect/>
          <a:stretch>
            <a:fillRect/>
          </a:stretch>
        </a:blip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edia\rolex\FAC2-C678\Informes%20remitidos%20por%20las%20Dependencias%20para%20el%20IFRCC\DGAF.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facebook.com/SenaturPy/videos/817832642074769/" TargetMode="External" /><Relationship Id="rId2" Type="http://schemas.openxmlformats.org/officeDocument/2006/relationships/hyperlink" Target="https://app.powerbi.com/view?r=eyJrIjoiMmJlYjg1YzgtMmQ3Mi00YzVkLWJkOTQtOTE3ZTZkNzVhYTAzIiwidCI6Ijk2ZDUwYjY5LTE5MGQtNDkxYy1hM2U1LWExYWRlYmMxYTg3NSJ9&amp;pageName=ReportSection267a9df01e64c25cadf6" TargetMode="External" /><Relationship Id="rId3" Type="http://schemas.openxmlformats.org/officeDocument/2006/relationships/hyperlink" Target="https://app.powerbi.com/view?r=eyJrIjoiMmJlYjg1YzgtMmQ3Mi00YzVkLWJkOTQtOTE3ZTZkNzVhYTAzIiwidCI6Ijk2ZDUwYjY5LTE5MGQtNDkxYy1hM2U1LWExYWRlYmMxYTg3NSJ9&amp;pageName=ReportSection267a9df01e64c25cadf6" TargetMode="External" /><Relationship Id="rId4" Type="http://schemas.openxmlformats.org/officeDocument/2006/relationships/hyperlink" Target="https://app.powerbi.com/view?r=eyJrIjoiMmJlYjg1YzgtMmQ3Mi00YzVkLWJkOTQtOTE3ZTZkNzVhYTAzIiwidCI6Ijk2ZDUwYjY5LTE5MGQtNDkxYy1hM2U1LWExYWRlYmMxYTg3NSJ9&amp;pageName=ReportSection267a9df01e64c25cadf6" TargetMode="External" /><Relationship Id="rId5" Type="http://schemas.openxmlformats.org/officeDocument/2006/relationships/hyperlink" Target="https://app.powerbi.com/view?r=eyJrIjoiMmJlYjg1YzgtMmQ3Mi00YzVkLWJkOTQtOTE3ZTZkNzVhYTAzIiwidCI6Ijk2ZDUwYjY5LTE5MGQtNDkxYy1hM2U1LWExYWRlYmMxYTg3NSJ9&amp;pageName=ReportSection267a9df01e64c25cadf6" TargetMode="External" /><Relationship Id="rId6" Type="http://schemas.openxmlformats.org/officeDocument/2006/relationships/hyperlink" Target="https://app.powerbi.com/view?r=eyJrIjoiMmJlYjg1YzgtMmQ3Mi00YzVkLWJkOTQtOTE3ZTZkNzVhYTAzIiwidCI6Ijk2ZDUwYjY5LTE5MGQtNDkxYy1hM2U1LWExYWRlYmMxYTg3NSJ9&amp;pageName=ReportSection267a9df01e64c25cadf6" TargetMode="External" /><Relationship Id="rId7" Type="http://schemas.openxmlformats.org/officeDocument/2006/relationships/hyperlink" Target="https://app.powerbi.com/view?r=eyJrIjoiMmJlYjg1YzgtMmQ3Mi00YzVkLWJkOTQtOTE3ZTZkNzVhYTAzIiwidCI6Ijk2ZDUwYjY5LTE5MGQtNDkxYy1hM2U1LWExYWRlYmMxYTg3NSJ9&amp;pageName=ReportSection267a9df01e64c25cadf6" TargetMode="External" /><Relationship Id="rId8" Type="http://schemas.openxmlformats.org/officeDocument/2006/relationships/hyperlink" Target="https://app.powerbi.com/view?r=eyJrIjoiMmJlYjg1YzgtMmQ3Mi00YzVkLWJkOTQtOTE3ZTZkNzVhYTAzIiwidCI6Ijk2ZDUwYjY5LTE5MGQtNDkxYy1hM2U1LWExYWRlYmMxYTg3NSJ9&amp;pageName=ReportSection267a9df01e64c25cadf6" TargetMode="External" /><Relationship Id="rId9" Type="http://schemas.openxmlformats.org/officeDocument/2006/relationships/hyperlink" Target="https://app.powerbi.com/view?r=eyJrIjoiMmJlYjg1YzgtMmQ3Mi00YzVkLWJkOTQtOTE3ZTZkNzVhYTAzIiwidCI6Ijk2ZDUwYjY5LTE5MGQtNDkxYy1hM2U1LWExYWRlYmMxYTg3NSJ9&amp;pageName=ReportSection267a9df01e64c25cadf6" TargetMode="External" /><Relationship Id="rId10" Type="http://schemas.openxmlformats.org/officeDocument/2006/relationships/hyperlink" Target="https://app.powerbi.com/view?r=eyJrIjoiMmJlYjg1YzgtMmQ3Mi00YzVkLWJkOTQtOTE3ZTZkNzVhYTAzIiwidCI6Ijk2ZDUwYjY5LTE5MGQtNDkxYy1hM2U1LWExYWRlYmMxYTg3NSJ9&amp;pageName=ReportSection267a9df01e64c25cadf6" TargetMode="External" /><Relationship Id="rId11" Type="http://schemas.openxmlformats.org/officeDocument/2006/relationships/hyperlink" Target="https://we.tl/t-n7u3cChkUS" TargetMode="External" /><Relationship Id="rId12" Type="http://schemas.openxmlformats.org/officeDocument/2006/relationships/hyperlink" Target="https://spr.stp.gov.py/tablero/resumenLineaAccion.jsp" TargetMode="External" /><Relationship Id="rId13" Type="http://schemas.openxmlformats.org/officeDocument/2006/relationships/hyperlink" Target="https://www.contrataciones.gov.py/licitaciones/adjudicacion/355433-adquisicion-seguros-bienes-patrimoniales-senatur-1/resumen-adjudicacion.html" TargetMode="External" /><Relationship Id="rId14" Type="http://schemas.openxmlformats.org/officeDocument/2006/relationships/hyperlink" Target="https://www.contrataciones.gov.py/licitaciones/adjudicacion/354197-adquisicion-toner-senatur-1/resumen-adjudicacion.html" TargetMode="External" /><Relationship Id="rId15" Type="http://schemas.openxmlformats.org/officeDocument/2006/relationships/hyperlink" Target="https://www.contrataciones.gov.py/licitaciones/adjudicacion/368676-consultoria-elaboracion-manual-senaletica-turistica-1/resumen-adjudicacion.html" TargetMode="External" /><Relationship Id="rId16" Type="http://schemas.openxmlformats.org/officeDocument/2006/relationships/hyperlink" Target="https://www.contrataciones.gov.py/licitaciones/adjudicacion/372808-servicio-montaje-stand-ferias-nacionales-senatur-1/resumen-adjudicacion.html" TargetMode="External" /><Relationship Id="rId17" Type="http://schemas.openxmlformats.org/officeDocument/2006/relationships/hyperlink" Target="https://www.contrataciones.gov.py/licitaciones/adjudicacion/370778-adquisicion-mobiliarios-senatur-1/resumen-adjudicacion.html" TargetMode="External" /><Relationship Id="rId18" Type="http://schemas.openxmlformats.org/officeDocument/2006/relationships/hyperlink" Target="https://www.contrataciones.gov.py/licitaciones/adjudicacion/378824-provision-placas-reconocimiento-1/resumen-adjudicacion.html" TargetMode="External" /><Relationship Id="rId19" Type="http://schemas.openxmlformats.org/officeDocument/2006/relationships/hyperlink" Target="https://www.contrataciones.gov.py/licitaciones/adjudicacion/374837-contratacion-servicio-limpieza-integral-centro-interpretacion-gran-chaco-americano-1/resumen-adjudicacion.html" TargetMode="External" /><Relationship Id="rId20" Type="http://schemas.openxmlformats.org/officeDocument/2006/relationships/hyperlink" Target="https://www.contrataciones.gov.py/licitaciones/adjudicacion/373436-adquisicion-equipamientos-vehiculos-senatur-1/resumen-adjudicacion.html" TargetMode="External" /><Relationship Id="rId21" Type="http://schemas.openxmlformats.org/officeDocument/2006/relationships/hyperlink" Target="https://www.contrataciones.gov.py/licitaciones/adjudicacion/372809-servicio-montaje-stand-ferias-internacionales-senatur-1/resumen-adjudicacion.html" TargetMode="External" /><Relationship Id="rId22" Type="http://schemas.openxmlformats.org/officeDocument/2006/relationships/hyperlink" Target="https://www.contrataciones.gov.py/licitaciones/adjudicacion/372737-servicio-hoteleria-ceremonial-traduccion-senatur-1/resumen-adjudicacion.html" TargetMode="External" /><Relationship Id="rId23" Type="http://schemas.openxmlformats.org/officeDocument/2006/relationships/hyperlink" Target="https://www.contrataciones.gov.py/licitaciones/adjudicacion/373437-rediseno-e-impresion-carteles-senatur-1/resumen-adjudicacion.html" TargetMode="External" /><Relationship Id="rId24" Type="http://schemas.openxmlformats.org/officeDocument/2006/relationships/hyperlink" Target="https://www.contrataciones.gov.py/licitaciones/adjudicacion/376738-adquisicion-seguros-vehiculos-senatur-1/resumen-adjudicacion.html" TargetMode="External" /><Relationship Id="rId25" Type="http://schemas.openxmlformats.org/officeDocument/2006/relationships/hyperlink" Target="https://www.contrataciones.gov.py/licitaciones/adjudicacion/371910-asesoria-fortalecimiento-comunicacion-institucional-secretaria-nacional-turismo-1/resumen-adjudicacion.html" TargetMode="External" /><Relationship Id="rId26" Type="http://schemas.openxmlformats.org/officeDocument/2006/relationships/hyperlink" Target="https://www.contrataciones.gov.py/licitaciones/adjudicacion/383373-adquisicion-resmas-papel-criterios-sustentabilidad-1/resumen-adjudicacion.html#proveedores" TargetMode="External" /><Relationship Id="rId27" Type="http://schemas.openxmlformats.org/officeDocument/2006/relationships/hyperlink" Target="https://www.contrataciones.gov.py/licitaciones/adjudicacion/383037-adquisicion-pinturas-e-insumos-senatur-1/resumen-adjudicacion.html#proveedores" TargetMode="External" /><Relationship Id="rId28" Type="http://schemas.openxmlformats.org/officeDocument/2006/relationships/hyperlink" Target="https://www.contrataciones.gov.py/licitaciones/adjudicacion/383874-adquisicion-equipos-jardineria-1/resumen-adjudicacion.html#proveedores" TargetMode="External" /><Relationship Id="rId29" Type="http://schemas.openxmlformats.org/officeDocument/2006/relationships/hyperlink" Target="https://www.senatur.gov.py/institucion/marco-legal" TargetMode="External" /><Relationship Id="rId30" Type="http://schemas.openxmlformats.org/officeDocument/2006/relationships/hyperlink" Target="https://www.presidencia.gov.py/decretos/" TargetMode="External" /><Relationship Id="rId31" Type="http://schemas.openxmlformats.org/officeDocument/2006/relationships/hyperlink" Target="https://www.senatur.gov.py/" TargetMode="External" /><Relationship Id="rId32" Type="http://schemas.openxmlformats.org/officeDocument/2006/relationships/hyperlink" Target="https://www.facebook.com/SenaturPy/" TargetMode="External" /><Relationship Id="rId33" Type="http://schemas.openxmlformats.org/officeDocument/2006/relationships/hyperlink" Target="https://instagram.com/senatur_py?igshid=15lt8768idwci" TargetMode="External" /><Relationship Id="rId34" Type="http://schemas.openxmlformats.org/officeDocument/2006/relationships/hyperlink" Target="https://twitter.com/Senatur_Py" TargetMode="External" /><Relationship Id="rId35" Type="http://schemas.openxmlformats.org/officeDocument/2006/relationships/hyperlink" Target="https://www.visitparaguay.travel/" TargetMode="External" /><Relationship Id="rId36" Type="http://schemas.openxmlformats.org/officeDocument/2006/relationships/hyperlink" Target="https://twitter.com/Sofiaemontiel" TargetMode="External" /><Relationship Id="rId37" Type="http://schemas.openxmlformats.org/officeDocument/2006/relationships/hyperlink" Target="https://www.senatur.gov.py/transparencia" TargetMode="External" /><Relationship Id="rId38" Type="http://schemas.openxmlformats.org/officeDocument/2006/relationships/hyperlink" Target="https://www.senatur.gov.py/ley-n-5282" TargetMode="External" /><Relationship Id="rId39" Type="http://schemas.openxmlformats.org/officeDocument/2006/relationships/hyperlink" Target="https://www.rindiendocuentas.gov.py/" TargetMode="External" /><Relationship Id="rId40" Type="http://schemas.openxmlformats.org/officeDocument/2006/relationships/hyperlink" Target="https://www.senatur.gov.py/rendicion-de-cuentas-al-ciudadano" TargetMode="External" /><Relationship Id="rId41" Type="http://schemas.openxmlformats.org/officeDocument/2006/relationships/hyperlink" Target="https://www.senatur.gov.py/application/files/3915/9171/4725/directorio_funcionarios.pdf" TargetMode="External" /><Relationship Id="rId42" Type="http://schemas.openxmlformats.org/officeDocument/2006/relationships/hyperlink" Target="https://www.senatur.gov.py/reclamos" TargetMode="External" /><Relationship Id="rId4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R330"/>
  <sheetViews>
    <sheetView tabSelected="1" view="pageBreakPreview" zoomScale="25" zoomScaleNormal="70" zoomScaleSheetLayoutView="25" workbookViewId="0" topLeftCell="A188">
      <selection activeCell="E193" sqref="E193"/>
    </sheetView>
  </sheetViews>
  <sheetFormatPr defaultColWidth="9.140625" defaultRowHeight="15"/>
  <cols>
    <col min="1" max="1" width="15.00390625" style="0" customWidth="1"/>
    <col min="2" max="2" width="25.00390625" style="0" customWidth="1"/>
    <col min="3" max="3" width="52.7109375" style="0" customWidth="1"/>
    <col min="4" max="4" width="38.28125" style="0" customWidth="1"/>
    <col min="5" max="5" width="29.140625" style="0" customWidth="1"/>
    <col min="6" max="6" width="16.57421875" style="0" customWidth="1"/>
    <col min="7" max="7" width="9.140625" style="0" customWidth="1"/>
    <col min="8" max="8" width="22.57421875" style="0" customWidth="1"/>
    <col min="9" max="9" width="21.140625" style="0" customWidth="1"/>
    <col min="10" max="10" width="19.28125" style="0" customWidth="1"/>
  </cols>
  <sheetData>
    <row r="2" spans="1:8" ht="24.75" customHeight="1">
      <c r="A2" s="1" t="s">
        <v>0</v>
      </c>
      <c r="B2" s="1"/>
      <c r="C2" s="1"/>
      <c r="D2" s="1"/>
      <c r="E2" s="1"/>
      <c r="F2" s="1"/>
      <c r="G2" s="2"/>
      <c r="H2" s="2"/>
    </row>
    <row r="3" spans="1:8" ht="18.75">
      <c r="A3" s="3"/>
      <c r="B3" s="3"/>
      <c r="C3" s="3"/>
      <c r="D3" s="3"/>
      <c r="E3" s="3"/>
      <c r="F3" s="3"/>
      <c r="G3" s="3"/>
      <c r="H3" s="3"/>
    </row>
    <row r="4" spans="1:3" ht="15.75">
      <c r="A4" s="4" t="s">
        <v>1</v>
      </c>
      <c r="C4" s="5"/>
    </row>
    <row r="5" spans="1:3" ht="15.75">
      <c r="A5" s="6" t="s">
        <v>2</v>
      </c>
      <c r="C5" t="s">
        <v>3</v>
      </c>
    </row>
    <row r="6" spans="1:3" ht="15.75">
      <c r="A6" s="6" t="s">
        <v>4</v>
      </c>
      <c r="C6" t="s">
        <v>5</v>
      </c>
    </row>
    <row r="7" ht="15.75">
      <c r="A7" s="6" t="s">
        <v>6</v>
      </c>
    </row>
    <row r="8" spans="1:8" ht="39.75" customHeight="1">
      <c r="A8" s="7" t="s">
        <v>7</v>
      </c>
      <c r="B8" s="7"/>
      <c r="C8" s="7"/>
      <c r="D8" s="7"/>
      <c r="E8" s="7"/>
      <c r="F8" s="7"/>
      <c r="G8" s="8"/>
      <c r="H8" s="9"/>
    </row>
    <row r="9" spans="1:8" ht="15" customHeight="1" hidden="1">
      <c r="A9" s="10"/>
      <c r="B9" s="10"/>
      <c r="C9" s="10"/>
      <c r="D9" s="10"/>
      <c r="E9" s="10"/>
      <c r="F9" s="10"/>
      <c r="G9" s="11"/>
      <c r="H9" s="11"/>
    </row>
    <row r="10" spans="1:8" ht="15" customHeight="1" hidden="1">
      <c r="A10" s="10"/>
      <c r="B10" s="10"/>
      <c r="C10" s="10"/>
      <c r="D10" s="10"/>
      <c r="E10" s="10"/>
      <c r="F10" s="10"/>
      <c r="G10" s="10"/>
      <c r="H10" s="10"/>
    </row>
    <row r="11" spans="1:8" ht="15" customHeight="1" hidden="1">
      <c r="A11" s="10"/>
      <c r="B11" s="10"/>
      <c r="C11" s="10"/>
      <c r="D11" s="10"/>
      <c r="E11" s="10"/>
      <c r="F11" s="10"/>
      <c r="G11" s="10"/>
      <c r="H11" s="10"/>
    </row>
    <row r="13" ht="15.75">
      <c r="A13" s="6" t="s">
        <v>8</v>
      </c>
    </row>
    <row r="14" spans="1:8" ht="57.75" customHeight="1">
      <c r="A14" s="7" t="s">
        <v>9</v>
      </c>
      <c r="B14" s="7"/>
      <c r="C14" s="7"/>
      <c r="D14" s="7"/>
      <c r="E14" s="7"/>
      <c r="F14" s="7"/>
      <c r="G14" s="8"/>
      <c r="H14" s="9"/>
    </row>
    <row r="15" spans="1:8" ht="15" customHeight="1" hidden="1">
      <c r="A15" s="12"/>
      <c r="B15" s="10"/>
      <c r="C15" s="10"/>
      <c r="D15" s="10"/>
      <c r="E15" s="10"/>
      <c r="F15" s="10"/>
      <c r="G15" s="11"/>
      <c r="H15" s="13"/>
    </row>
    <row r="16" spans="1:8" ht="15" customHeight="1" hidden="1">
      <c r="A16" s="14"/>
      <c r="B16" s="15"/>
      <c r="C16" s="15"/>
      <c r="D16" s="15"/>
      <c r="E16" s="15"/>
      <c r="F16" s="15"/>
      <c r="G16" s="15"/>
      <c r="H16" s="16"/>
    </row>
    <row r="18" spans="1:8" ht="29.25" customHeight="1">
      <c r="A18" s="17" t="s">
        <v>10</v>
      </c>
      <c r="B18" s="17"/>
      <c r="C18" s="17"/>
      <c r="D18" s="17"/>
      <c r="E18" s="17"/>
      <c r="F18" s="17"/>
      <c r="H18" s="6"/>
    </row>
    <row r="20" spans="1:4" ht="15.75">
      <c r="A20" s="18" t="s">
        <v>11</v>
      </c>
      <c r="B20" s="19" t="s">
        <v>12</v>
      </c>
      <c r="C20" s="19" t="s">
        <v>13</v>
      </c>
      <c r="D20" s="20" t="s">
        <v>14</v>
      </c>
    </row>
    <row r="21" spans="1:6" ht="38.25" customHeight="1">
      <c r="A21" s="21">
        <v>1</v>
      </c>
      <c r="B21" s="22" t="s">
        <v>15</v>
      </c>
      <c r="C21" s="23" t="s">
        <v>16</v>
      </c>
      <c r="D21" s="24" t="s">
        <v>17</v>
      </c>
      <c r="F21" s="25"/>
    </row>
    <row r="22" spans="1:4" ht="29.25">
      <c r="A22" s="26">
        <v>2</v>
      </c>
      <c r="B22" s="27" t="s">
        <v>18</v>
      </c>
      <c r="C22" s="7" t="s">
        <v>19</v>
      </c>
      <c r="D22" s="28" t="s">
        <v>20</v>
      </c>
    </row>
    <row r="23" spans="1:4" ht="33" customHeight="1">
      <c r="A23" s="26">
        <v>3</v>
      </c>
      <c r="B23" s="27" t="s">
        <v>21</v>
      </c>
      <c r="C23" s="7" t="s">
        <v>22</v>
      </c>
      <c r="D23" s="28" t="s">
        <v>23</v>
      </c>
    </row>
    <row r="24" spans="1:4" ht="29.25">
      <c r="A24" s="26">
        <v>4</v>
      </c>
      <c r="B24" s="27" t="s">
        <v>24</v>
      </c>
      <c r="C24" s="7" t="s">
        <v>25</v>
      </c>
      <c r="D24" s="28" t="s">
        <v>26</v>
      </c>
    </row>
    <row r="25" spans="1:4" ht="24.75" customHeight="1">
      <c r="A25" s="26">
        <v>5</v>
      </c>
      <c r="B25" s="27" t="s">
        <v>27</v>
      </c>
      <c r="C25" s="7" t="s">
        <v>28</v>
      </c>
      <c r="D25" s="28" t="s">
        <v>29</v>
      </c>
    </row>
    <row r="26" spans="1:4" ht="15.75">
      <c r="A26" s="26">
        <v>6</v>
      </c>
      <c r="B26" s="27" t="s">
        <v>30</v>
      </c>
      <c r="C26" s="7" t="s">
        <v>31</v>
      </c>
      <c r="D26" s="28" t="s">
        <v>32</v>
      </c>
    </row>
    <row r="27" spans="1:4" ht="27.75" customHeight="1">
      <c r="A27" s="26">
        <v>7</v>
      </c>
      <c r="B27" s="27" t="s">
        <v>33</v>
      </c>
      <c r="C27" s="7" t="s">
        <v>34</v>
      </c>
      <c r="D27" s="28" t="s">
        <v>35</v>
      </c>
    </row>
    <row r="28" spans="1:4" ht="29.25">
      <c r="A28" s="26">
        <v>8</v>
      </c>
      <c r="B28" s="27" t="s">
        <v>36</v>
      </c>
      <c r="C28" s="7" t="s">
        <v>37</v>
      </c>
      <c r="D28" s="28" t="s">
        <v>38</v>
      </c>
    </row>
    <row r="29" spans="1:4" ht="27.75" customHeight="1">
      <c r="A29" s="26">
        <v>9</v>
      </c>
      <c r="B29" s="27" t="s">
        <v>39</v>
      </c>
      <c r="C29" s="7" t="s">
        <v>40</v>
      </c>
      <c r="D29" s="28" t="s">
        <v>41</v>
      </c>
    </row>
    <row r="30" spans="1:4" ht="29.25">
      <c r="A30" s="26">
        <v>10</v>
      </c>
      <c r="B30" s="27" t="s">
        <v>42</v>
      </c>
      <c r="C30" s="7" t="s">
        <v>43</v>
      </c>
      <c r="D30" s="28" t="s">
        <v>44</v>
      </c>
    </row>
    <row r="31" spans="1:4" ht="29.25">
      <c r="A31" s="26">
        <v>11</v>
      </c>
      <c r="B31" s="27" t="s">
        <v>45</v>
      </c>
      <c r="C31" s="7" t="s">
        <v>46</v>
      </c>
      <c r="D31" s="28" t="s">
        <v>47</v>
      </c>
    </row>
    <row r="32" spans="1:4" ht="15.75">
      <c r="A32" s="26">
        <v>12</v>
      </c>
      <c r="B32" s="27" t="s">
        <v>48</v>
      </c>
      <c r="C32" s="7" t="s">
        <v>49</v>
      </c>
      <c r="D32" s="28" t="s">
        <v>50</v>
      </c>
    </row>
    <row r="33" spans="1:4" ht="42.75">
      <c r="A33" s="26">
        <v>13</v>
      </c>
      <c r="B33" s="27" t="s">
        <v>51</v>
      </c>
      <c r="C33" s="7" t="s">
        <v>52</v>
      </c>
      <c r="D33" s="28" t="s">
        <v>53</v>
      </c>
    </row>
    <row r="34" spans="1:4" ht="29.25">
      <c r="A34" s="26">
        <v>14</v>
      </c>
      <c r="B34" s="27" t="s">
        <v>54</v>
      </c>
      <c r="C34" s="7" t="s">
        <v>55</v>
      </c>
      <c r="D34" s="28" t="s">
        <v>56</v>
      </c>
    </row>
    <row r="35" spans="1:4" ht="15.75">
      <c r="A35" s="29">
        <v>15</v>
      </c>
      <c r="B35" s="30" t="s">
        <v>57</v>
      </c>
      <c r="C35" s="31" t="s">
        <v>58</v>
      </c>
      <c r="D35" s="32" t="s">
        <v>59</v>
      </c>
    </row>
    <row r="36" spans="1:4" ht="15.75">
      <c r="A36" s="33"/>
      <c r="B36" s="33"/>
      <c r="C36" s="33"/>
      <c r="D36" s="34"/>
    </row>
    <row r="37" spans="1:6" ht="15" customHeight="1">
      <c r="A37" s="35" t="s">
        <v>60</v>
      </c>
      <c r="B37" s="35"/>
      <c r="C37" s="35"/>
      <c r="D37" s="35"/>
      <c r="E37" s="35"/>
      <c r="F37" s="35"/>
    </row>
    <row r="38" spans="1:6" ht="15.75">
      <c r="A38" s="35"/>
      <c r="B38" s="35"/>
      <c r="C38" s="35"/>
      <c r="D38" s="35"/>
      <c r="E38" s="35"/>
      <c r="F38" s="35"/>
    </row>
    <row r="39" spans="1:6" ht="15.75">
      <c r="A39" s="35"/>
      <c r="B39" s="35"/>
      <c r="C39" s="35"/>
      <c r="D39" s="35"/>
      <c r="E39" s="35"/>
      <c r="F39" s="35"/>
    </row>
    <row r="41" spans="1:6" ht="15.75">
      <c r="A41" s="36" t="s">
        <v>61</v>
      </c>
      <c r="B41" s="37" t="s">
        <v>62</v>
      </c>
      <c r="C41" s="37" t="s">
        <v>63</v>
      </c>
      <c r="D41" s="37" t="s">
        <v>64</v>
      </c>
      <c r="E41" s="20" t="s">
        <v>65</v>
      </c>
      <c r="F41" s="38"/>
    </row>
    <row r="42" spans="1:7" ht="36" customHeight="1">
      <c r="A42" s="39" t="s">
        <v>66</v>
      </c>
      <c r="B42" s="23" t="s">
        <v>67</v>
      </c>
      <c r="C42" s="40" t="s">
        <v>68</v>
      </c>
      <c r="D42" s="40" t="s">
        <v>69</v>
      </c>
      <c r="E42" s="41" t="s">
        <v>70</v>
      </c>
      <c r="G42" s="42"/>
    </row>
    <row r="43" spans="1:5" ht="32.25" customHeight="1">
      <c r="A43" s="43" t="s">
        <v>71</v>
      </c>
      <c r="B43" s="7" t="s">
        <v>72</v>
      </c>
      <c r="C43" s="40"/>
      <c r="D43" s="40"/>
      <c r="E43" s="41"/>
    </row>
    <row r="44" spans="1:7" ht="35.25" customHeight="1">
      <c r="A44" s="43" t="s">
        <v>73</v>
      </c>
      <c r="B44" s="7" t="s">
        <v>74</v>
      </c>
      <c r="C44" s="40"/>
      <c r="D44" s="40"/>
      <c r="E44" s="41"/>
      <c r="G44" s="44"/>
    </row>
    <row r="45" spans="1:7" ht="26.25" customHeight="1">
      <c r="A45" s="43" t="s">
        <v>75</v>
      </c>
      <c r="B45" s="7" t="s">
        <v>76</v>
      </c>
      <c r="C45" s="40"/>
      <c r="D45" s="40"/>
      <c r="E45" s="41"/>
      <c r="G45" s="45"/>
    </row>
    <row r="46" spans="1:11" ht="40.5" customHeight="1">
      <c r="A46" s="46" t="s">
        <v>77</v>
      </c>
      <c r="B46" s="31" t="s">
        <v>78</v>
      </c>
      <c r="C46" s="40"/>
      <c r="D46" s="40"/>
      <c r="E46" s="41"/>
      <c r="J46" s="5"/>
      <c r="K46" s="45"/>
    </row>
    <row r="47" ht="15.75">
      <c r="E47" s="47"/>
    </row>
    <row r="48" ht="15.75">
      <c r="A48" s="4" t="s">
        <v>79</v>
      </c>
    </row>
    <row r="49" spans="1:5" ht="15.75">
      <c r="A49" s="4" t="s">
        <v>80</v>
      </c>
      <c r="E49" s="5"/>
    </row>
    <row r="50" spans="1:3" ht="15.75">
      <c r="A50" s="48" t="s">
        <v>81</v>
      </c>
      <c r="B50" s="49" t="s">
        <v>82</v>
      </c>
      <c r="C50" s="50" t="s">
        <v>83</v>
      </c>
    </row>
    <row r="51" spans="1:3" ht="29.25">
      <c r="A51" s="51" t="s">
        <v>84</v>
      </c>
      <c r="B51" s="52" t="s">
        <v>85</v>
      </c>
      <c r="C51" s="53" t="s">
        <v>86</v>
      </c>
    </row>
    <row r="52" spans="1:3" ht="29.25">
      <c r="A52" s="54" t="s">
        <v>87</v>
      </c>
      <c r="B52" s="55" t="s">
        <v>88</v>
      </c>
      <c r="C52" s="56" t="s">
        <v>89</v>
      </c>
    </row>
    <row r="53" spans="1:3" ht="29.25">
      <c r="A53" s="57" t="s">
        <v>90</v>
      </c>
      <c r="B53" s="55" t="s">
        <v>88</v>
      </c>
      <c r="C53" s="58" t="s">
        <v>91</v>
      </c>
    </row>
    <row r="54" spans="1:3" ht="29.25">
      <c r="A54" s="57" t="s">
        <v>92</v>
      </c>
      <c r="B54" s="55" t="s">
        <v>88</v>
      </c>
      <c r="C54" s="58" t="s">
        <v>93</v>
      </c>
    </row>
    <row r="55" ht="26.25" customHeight="1"/>
    <row r="56" spans="1:5" ht="20.25" customHeight="1">
      <c r="A56" s="4" t="s">
        <v>94</v>
      </c>
      <c r="E56" s="25"/>
    </row>
    <row r="57" spans="1:3" ht="15.75">
      <c r="A57" s="36" t="s">
        <v>81</v>
      </c>
      <c r="B57" s="37" t="s">
        <v>82</v>
      </c>
      <c r="C57" s="59" t="s">
        <v>95</v>
      </c>
    </row>
    <row r="58" spans="1:3" ht="65.25" customHeight="1">
      <c r="A58" s="39" t="s">
        <v>96</v>
      </c>
      <c r="B58" s="23">
        <v>100</v>
      </c>
      <c r="C58" s="60" t="s">
        <v>97</v>
      </c>
    </row>
    <row r="59" spans="1:3" ht="63" customHeight="1">
      <c r="A59" s="43" t="s">
        <v>98</v>
      </c>
      <c r="B59" s="7">
        <v>100</v>
      </c>
      <c r="C59" s="61" t="s">
        <v>99</v>
      </c>
    </row>
    <row r="60" spans="1:3" ht="63.75" customHeight="1">
      <c r="A60" s="43" t="s">
        <v>100</v>
      </c>
      <c r="B60" s="7">
        <v>100</v>
      </c>
      <c r="C60" s="61" t="s">
        <v>99</v>
      </c>
    </row>
    <row r="61" spans="1:3" ht="63.75" customHeight="1">
      <c r="A61" s="43" t="s">
        <v>101</v>
      </c>
      <c r="B61" s="7">
        <v>100</v>
      </c>
      <c r="C61" s="61" t="s">
        <v>97</v>
      </c>
    </row>
    <row r="62" spans="1:3" ht="63" customHeight="1">
      <c r="A62" s="43" t="s">
        <v>102</v>
      </c>
      <c r="B62" s="7">
        <v>100</v>
      </c>
      <c r="C62" s="61" t="s">
        <v>99</v>
      </c>
    </row>
    <row r="63" spans="1:3" ht="59.25" customHeight="1">
      <c r="A63" s="43" t="s">
        <v>103</v>
      </c>
      <c r="B63" s="7">
        <v>100</v>
      </c>
      <c r="C63" s="61" t="s">
        <v>99</v>
      </c>
    </row>
    <row r="64" spans="1:3" ht="63.75" customHeight="1">
      <c r="A64" s="43" t="s">
        <v>84</v>
      </c>
      <c r="B64" s="7">
        <v>100</v>
      </c>
      <c r="C64" s="61" t="s">
        <v>99</v>
      </c>
    </row>
    <row r="65" spans="1:3" ht="60.75" customHeight="1">
      <c r="A65" s="43" t="s">
        <v>87</v>
      </c>
      <c r="B65" s="7">
        <v>100</v>
      </c>
      <c r="C65" s="61" t="s">
        <v>97</v>
      </c>
    </row>
    <row r="66" spans="1:3" ht="67.5" customHeight="1">
      <c r="A66" s="46" t="s">
        <v>104</v>
      </c>
      <c r="B66" s="31">
        <v>100</v>
      </c>
      <c r="C66" s="62" t="s">
        <v>99</v>
      </c>
    </row>
    <row r="67" spans="1:3" ht="15.75">
      <c r="A67" t="s">
        <v>105</v>
      </c>
      <c r="B67" s="63"/>
      <c r="C67" s="63"/>
    </row>
    <row r="68" spans="1:3" ht="15.75">
      <c r="A68" s="34"/>
      <c r="B68" s="34"/>
      <c r="C68" s="34"/>
    </row>
    <row r="69" spans="1:6" ht="15.75">
      <c r="A69" s="4" t="s">
        <v>106</v>
      </c>
      <c r="F69" s="25"/>
    </row>
    <row r="70" ht="15.75">
      <c r="A70" s="64"/>
    </row>
    <row r="71" spans="1:5" ht="15.75">
      <c r="A71" s="65" t="s">
        <v>81</v>
      </c>
      <c r="B71" s="66" t="s">
        <v>107</v>
      </c>
      <c r="C71" s="66" t="s">
        <v>108</v>
      </c>
      <c r="D71" s="66" t="s">
        <v>109</v>
      </c>
      <c r="E71" s="20" t="s">
        <v>110</v>
      </c>
    </row>
    <row r="72" spans="1:5" ht="32.25" customHeight="1">
      <c r="A72" s="39" t="s">
        <v>96</v>
      </c>
      <c r="B72" s="23">
        <v>2</v>
      </c>
      <c r="C72" s="23">
        <v>2</v>
      </c>
      <c r="D72" s="23" t="s">
        <v>111</v>
      </c>
      <c r="E72" s="67" t="s">
        <v>112</v>
      </c>
    </row>
    <row r="73" spans="1:5" ht="35.25" customHeight="1">
      <c r="A73" s="43" t="s">
        <v>98</v>
      </c>
      <c r="B73" s="7">
        <v>1</v>
      </c>
      <c r="C73" s="7">
        <v>1</v>
      </c>
      <c r="D73" s="7" t="s">
        <v>111</v>
      </c>
      <c r="E73" s="68" t="s">
        <v>112</v>
      </c>
    </row>
    <row r="74" spans="1:5" ht="33.75" customHeight="1">
      <c r="A74" s="43" t="s">
        <v>100</v>
      </c>
      <c r="B74" s="7" t="s">
        <v>111</v>
      </c>
      <c r="C74" s="7" t="s">
        <v>111</v>
      </c>
      <c r="D74" s="7" t="s">
        <v>111</v>
      </c>
      <c r="E74" s="68" t="s">
        <v>112</v>
      </c>
    </row>
    <row r="75" spans="1:5" ht="30" customHeight="1">
      <c r="A75" s="43" t="s">
        <v>101</v>
      </c>
      <c r="B75" s="7">
        <v>1</v>
      </c>
      <c r="C75" s="7">
        <v>1</v>
      </c>
      <c r="D75" s="7" t="s">
        <v>111</v>
      </c>
      <c r="E75" s="68" t="s">
        <v>112</v>
      </c>
    </row>
    <row r="76" spans="1:5" ht="30" customHeight="1">
      <c r="A76" s="43" t="s">
        <v>102</v>
      </c>
      <c r="B76" s="7">
        <v>2</v>
      </c>
      <c r="C76" s="7">
        <v>2</v>
      </c>
      <c r="D76" s="7" t="s">
        <v>111</v>
      </c>
      <c r="E76" s="68" t="s">
        <v>112</v>
      </c>
    </row>
    <row r="77" spans="1:5" ht="38.25" customHeight="1">
      <c r="A77" s="43" t="s">
        <v>103</v>
      </c>
      <c r="B77" s="7" t="s">
        <v>111</v>
      </c>
      <c r="C77" s="7" t="s">
        <v>111</v>
      </c>
      <c r="D77" s="7" t="s">
        <v>111</v>
      </c>
      <c r="E77" s="68" t="s">
        <v>112</v>
      </c>
    </row>
    <row r="78" spans="1:5" ht="33" customHeight="1">
      <c r="A78" s="43" t="s">
        <v>84</v>
      </c>
      <c r="B78" s="7">
        <v>2</v>
      </c>
      <c r="C78" s="7">
        <v>2</v>
      </c>
      <c r="D78" s="7" t="s">
        <v>111</v>
      </c>
      <c r="E78" s="68" t="s">
        <v>112</v>
      </c>
    </row>
    <row r="79" spans="1:5" ht="33" customHeight="1">
      <c r="A79" s="43" t="s">
        <v>87</v>
      </c>
      <c r="B79" s="7">
        <v>1</v>
      </c>
      <c r="C79" s="7">
        <v>1</v>
      </c>
      <c r="D79" s="7" t="s">
        <v>111</v>
      </c>
      <c r="E79" s="68" t="s">
        <v>112</v>
      </c>
    </row>
    <row r="80" spans="1:5" ht="33.75" customHeight="1">
      <c r="A80" s="43" t="s">
        <v>104</v>
      </c>
      <c r="B80" s="7">
        <v>4</v>
      </c>
      <c r="C80" s="7">
        <v>4</v>
      </c>
      <c r="D80" s="7" t="s">
        <v>111</v>
      </c>
      <c r="E80" s="68" t="s">
        <v>112</v>
      </c>
    </row>
    <row r="81" spans="1:5" ht="33" customHeight="1">
      <c r="A81" s="43" t="s">
        <v>92</v>
      </c>
      <c r="B81" s="7" t="s">
        <v>111</v>
      </c>
      <c r="C81" s="7" t="s">
        <v>111</v>
      </c>
      <c r="D81" s="7" t="s">
        <v>111</v>
      </c>
      <c r="E81" s="68" t="s">
        <v>112</v>
      </c>
    </row>
    <row r="82" spans="1:5" ht="33.75" customHeight="1">
      <c r="A82" s="43" t="s">
        <v>113</v>
      </c>
      <c r="B82" s="7">
        <v>4</v>
      </c>
      <c r="C82" s="7">
        <v>4</v>
      </c>
      <c r="D82" s="7" t="s">
        <v>111</v>
      </c>
      <c r="E82" s="68" t="s">
        <v>112</v>
      </c>
    </row>
    <row r="83" spans="1:5" ht="38.25" customHeight="1">
      <c r="A83" s="46" t="s">
        <v>114</v>
      </c>
      <c r="B83" s="31" t="s">
        <v>111</v>
      </c>
      <c r="C83" s="31" t="s">
        <v>111</v>
      </c>
      <c r="D83" s="31" t="s">
        <v>111</v>
      </c>
      <c r="E83" s="69" t="s">
        <v>112</v>
      </c>
    </row>
    <row r="84" spans="6:8" ht="15.75">
      <c r="F84" s="5"/>
      <c r="G84" s="5"/>
      <c r="H84" s="5"/>
    </row>
    <row r="85" spans="1:9" ht="15.75">
      <c r="A85" s="70" t="s">
        <v>115</v>
      </c>
      <c r="B85" s="71"/>
      <c r="C85" s="71"/>
      <c r="D85" s="71"/>
      <c r="E85" s="38"/>
      <c r="F85" s="72"/>
      <c r="G85" s="72"/>
      <c r="H85" s="72"/>
      <c r="I85" s="5"/>
    </row>
    <row r="86" spans="1:8" ht="15.75">
      <c r="A86" s="73" t="s">
        <v>116</v>
      </c>
      <c r="B86" s="74" t="s">
        <v>117</v>
      </c>
      <c r="C86" s="74" t="s">
        <v>118</v>
      </c>
      <c r="D86" s="74" t="s">
        <v>119</v>
      </c>
      <c r="E86" s="74" t="s">
        <v>120</v>
      </c>
      <c r="F86" s="74" t="s">
        <v>121</v>
      </c>
      <c r="G86" s="74" t="s">
        <v>122</v>
      </c>
      <c r="H86" s="75" t="s">
        <v>123</v>
      </c>
    </row>
    <row r="87" spans="1:9" ht="51" customHeight="1">
      <c r="A87" s="76"/>
      <c r="B87" s="77" t="s">
        <v>124</v>
      </c>
      <c r="C87" s="78" t="s">
        <v>125</v>
      </c>
      <c r="D87" s="78" t="s">
        <v>126</v>
      </c>
      <c r="E87" s="79">
        <v>24000</v>
      </c>
      <c r="F87" s="80" t="s">
        <v>127</v>
      </c>
      <c r="G87" s="81">
        <v>1</v>
      </c>
      <c r="H87" s="82" t="s">
        <v>128</v>
      </c>
      <c r="I87" s="83"/>
    </row>
    <row r="88" spans="1:8" ht="100.5" customHeight="1">
      <c r="A88" s="84"/>
      <c r="B88" s="85" t="s">
        <v>129</v>
      </c>
      <c r="C88" s="86" t="s">
        <v>130</v>
      </c>
      <c r="D88" s="86" t="s">
        <v>126</v>
      </c>
      <c r="E88" s="87">
        <v>18000</v>
      </c>
      <c r="F88" s="80"/>
      <c r="G88" s="88">
        <v>1</v>
      </c>
      <c r="H88" s="82"/>
    </row>
    <row r="89" spans="1:8" ht="50.25" customHeight="1">
      <c r="A89" s="84"/>
      <c r="B89" s="85" t="s">
        <v>131</v>
      </c>
      <c r="C89" s="86" t="s">
        <v>125</v>
      </c>
      <c r="D89" s="86" t="s">
        <v>126</v>
      </c>
      <c r="E89" s="87">
        <v>25000</v>
      </c>
      <c r="F89" s="89" t="s">
        <v>132</v>
      </c>
      <c r="G89" s="88">
        <v>1</v>
      </c>
      <c r="H89" s="82"/>
    </row>
    <row r="90" spans="1:8" ht="84" customHeight="1">
      <c r="A90" s="90"/>
      <c r="B90" s="91" t="s">
        <v>133</v>
      </c>
      <c r="C90" s="92" t="s">
        <v>134</v>
      </c>
      <c r="D90" s="92" t="s">
        <v>135</v>
      </c>
      <c r="E90" s="92">
        <v>100</v>
      </c>
      <c r="F90" s="93" t="s">
        <v>136</v>
      </c>
      <c r="G90" s="94">
        <v>1</v>
      </c>
      <c r="H90" s="82"/>
    </row>
    <row r="92" spans="1:8" ht="33.75" customHeight="1">
      <c r="A92" s="95" t="s">
        <v>137</v>
      </c>
      <c r="B92" s="96"/>
      <c r="C92" s="96"/>
      <c r="D92" s="96"/>
      <c r="E92" s="96"/>
      <c r="F92" s="97"/>
      <c r="G92" s="97"/>
      <c r="H92" s="98"/>
    </row>
    <row r="93" spans="1:7" ht="15.75">
      <c r="A93" s="96"/>
      <c r="B93" s="96"/>
      <c r="C93" s="99" t="s">
        <v>138</v>
      </c>
      <c r="D93" s="99"/>
      <c r="E93" s="99"/>
      <c r="F93" s="99"/>
      <c r="G93" s="96"/>
    </row>
    <row r="94" spans="1:7" ht="15.75">
      <c r="A94" s="73" t="s">
        <v>116</v>
      </c>
      <c r="B94" s="74" t="s">
        <v>117</v>
      </c>
      <c r="C94" s="74" t="s">
        <v>139</v>
      </c>
      <c r="D94" s="74" t="s">
        <v>140</v>
      </c>
      <c r="E94" s="74" t="s">
        <v>141</v>
      </c>
      <c r="F94" s="75" t="s">
        <v>142</v>
      </c>
      <c r="G94" s="100"/>
    </row>
    <row r="95" spans="1:7" ht="15.75">
      <c r="A95" s="101"/>
      <c r="B95" s="102"/>
      <c r="C95" s="102"/>
      <c r="D95" s="102"/>
      <c r="E95" s="102"/>
      <c r="F95" s="103"/>
      <c r="G95" s="96"/>
    </row>
    <row r="96" spans="1:6" ht="15.75">
      <c r="A96" s="104"/>
      <c r="B96" s="105"/>
      <c r="C96" s="105"/>
      <c r="D96" s="105"/>
      <c r="E96" s="105"/>
      <c r="F96" s="106"/>
    </row>
    <row r="97" spans="1:6" ht="15.75">
      <c r="A97" s="104"/>
      <c r="B97" s="105"/>
      <c r="C97" s="105"/>
      <c r="D97" s="105"/>
      <c r="E97" s="105"/>
      <c r="F97" s="106"/>
    </row>
    <row r="98" spans="1:6" ht="15.75">
      <c r="A98" s="104"/>
      <c r="B98" s="105"/>
      <c r="C98" s="105"/>
      <c r="D98" s="105"/>
      <c r="E98" s="105"/>
      <c r="F98" s="106"/>
    </row>
    <row r="99" spans="1:6" ht="15.75">
      <c r="A99" s="107"/>
      <c r="B99" s="108"/>
      <c r="C99" s="108"/>
      <c r="D99" s="108"/>
      <c r="E99" s="108"/>
      <c r="F99" s="109"/>
    </row>
    <row r="101" spans="1:8" ht="15.75">
      <c r="A101" s="110" t="s">
        <v>143</v>
      </c>
      <c r="B101" s="5"/>
      <c r="C101" s="5"/>
      <c r="D101" s="5"/>
      <c r="E101" s="5"/>
      <c r="F101" s="5"/>
      <c r="G101" s="5"/>
      <c r="H101" s="5"/>
    </row>
    <row r="102" spans="1:11" ht="45" customHeight="1">
      <c r="A102" s="111" t="s">
        <v>116</v>
      </c>
      <c r="B102" s="112" t="s">
        <v>117</v>
      </c>
      <c r="C102" s="112" t="s">
        <v>118</v>
      </c>
      <c r="D102" s="112" t="s">
        <v>119</v>
      </c>
      <c r="E102" s="112" t="s">
        <v>120</v>
      </c>
      <c r="F102" s="112" t="s">
        <v>122</v>
      </c>
      <c r="G102" s="112" t="s">
        <v>144</v>
      </c>
      <c r="H102" s="113" t="s">
        <v>145</v>
      </c>
      <c r="I102" s="114"/>
      <c r="K102" s="5"/>
    </row>
    <row r="103" spans="1:14" ht="57" customHeight="1">
      <c r="A103" s="115">
        <v>1</v>
      </c>
      <c r="B103" s="116" t="s">
        <v>146</v>
      </c>
      <c r="C103" s="117" t="s">
        <v>147</v>
      </c>
      <c r="D103" s="118">
        <v>49</v>
      </c>
      <c r="E103" s="118">
        <v>2060</v>
      </c>
      <c r="F103" s="119">
        <v>0.94</v>
      </c>
      <c r="G103" s="118">
        <v>46</v>
      </c>
      <c r="H103" s="120" t="s">
        <v>148</v>
      </c>
      <c r="I103" s="121"/>
      <c r="J103" s="122"/>
      <c r="K103" s="122"/>
      <c r="L103" s="123"/>
      <c r="M103" s="122"/>
      <c r="N103" s="124"/>
    </row>
    <row r="104" spans="1:14" ht="89.25" customHeight="1">
      <c r="A104" s="115"/>
      <c r="B104" s="116"/>
      <c r="C104" s="125" t="s">
        <v>149</v>
      </c>
      <c r="D104" s="118"/>
      <c r="E104" s="118"/>
      <c r="F104" s="118"/>
      <c r="G104" s="118"/>
      <c r="H104" s="120"/>
      <c r="I104" s="121"/>
      <c r="J104" s="122"/>
      <c r="K104" s="122"/>
      <c r="L104" s="122"/>
      <c r="M104" s="122"/>
      <c r="N104" s="122"/>
    </row>
    <row r="105" spans="1:8" ht="15.75">
      <c r="A105" s="5"/>
      <c r="B105" s="5"/>
      <c r="C105" s="5"/>
      <c r="D105" s="5"/>
      <c r="E105" s="5"/>
      <c r="F105" s="5"/>
      <c r="G105" s="5"/>
      <c r="H105" s="5"/>
    </row>
    <row r="106" spans="1:18" ht="15.75">
      <c r="A106" s="4" t="s">
        <v>150</v>
      </c>
      <c r="M106" s="126"/>
      <c r="N106" s="126"/>
      <c r="O106" s="127"/>
      <c r="P106" s="126"/>
      <c r="Q106" s="128"/>
      <c r="R106" s="129"/>
    </row>
    <row r="107" spans="1:18" ht="37.5" customHeight="1">
      <c r="A107" s="73" t="s">
        <v>151</v>
      </c>
      <c r="B107" s="74" t="s">
        <v>152</v>
      </c>
      <c r="C107" s="74" t="s">
        <v>153</v>
      </c>
      <c r="D107" s="74" t="s">
        <v>154</v>
      </c>
      <c r="E107" s="130" t="s">
        <v>155</v>
      </c>
      <c r="F107" s="75" t="s">
        <v>156</v>
      </c>
      <c r="H107" s="131"/>
      <c r="M107" s="126"/>
      <c r="N107" s="126"/>
      <c r="O107" s="126"/>
      <c r="P107" s="126"/>
      <c r="Q107" s="126"/>
      <c r="R107" s="129"/>
    </row>
    <row r="108" spans="1:6" ht="84" customHeight="1">
      <c r="A108" s="132">
        <v>355433</v>
      </c>
      <c r="B108" s="133" t="s">
        <v>157</v>
      </c>
      <c r="C108" s="134">
        <v>156500000</v>
      </c>
      <c r="D108" s="133" t="s">
        <v>158</v>
      </c>
      <c r="E108" s="135" t="s">
        <v>159</v>
      </c>
      <c r="F108" s="136" t="s">
        <v>160</v>
      </c>
    </row>
    <row r="109" spans="1:6" ht="15.75" customHeight="1">
      <c r="A109" s="137">
        <v>354197</v>
      </c>
      <c r="B109" s="27" t="s">
        <v>161</v>
      </c>
      <c r="C109" s="138">
        <v>23705000</v>
      </c>
      <c r="D109" s="139" t="s">
        <v>162</v>
      </c>
      <c r="E109" s="140" t="s">
        <v>159</v>
      </c>
      <c r="F109" s="141" t="s">
        <v>163</v>
      </c>
    </row>
    <row r="110" spans="1:6" ht="70.5" customHeight="1">
      <c r="A110" s="137"/>
      <c r="B110" s="27"/>
      <c r="C110" s="138">
        <v>113895300</v>
      </c>
      <c r="D110" s="139" t="s">
        <v>164</v>
      </c>
      <c r="E110" s="140"/>
      <c r="F110" s="141"/>
    </row>
    <row r="111" spans="1:6" ht="101.25" customHeight="1">
      <c r="A111" s="137">
        <v>368676</v>
      </c>
      <c r="B111" s="142" t="s">
        <v>165</v>
      </c>
      <c r="C111" s="138">
        <v>483000000</v>
      </c>
      <c r="D111" s="139" t="s">
        <v>166</v>
      </c>
      <c r="E111" s="7" t="s">
        <v>167</v>
      </c>
      <c r="F111" s="61" t="s">
        <v>168</v>
      </c>
    </row>
    <row r="112" spans="1:6" ht="96.75" customHeight="1">
      <c r="A112" s="137">
        <v>372808</v>
      </c>
      <c r="B112" s="142" t="s">
        <v>169</v>
      </c>
      <c r="C112" s="138">
        <v>1091328456</v>
      </c>
      <c r="D112" s="142" t="s">
        <v>170</v>
      </c>
      <c r="E112" s="7" t="s">
        <v>171</v>
      </c>
      <c r="F112" s="61" t="s">
        <v>172</v>
      </c>
    </row>
    <row r="113" spans="1:6" ht="29.25">
      <c r="A113" s="137">
        <v>370778</v>
      </c>
      <c r="B113" s="142" t="s">
        <v>173</v>
      </c>
      <c r="C113" s="138">
        <v>135459152</v>
      </c>
      <c r="D113" s="142" t="s">
        <v>174</v>
      </c>
      <c r="E113" s="140" t="s">
        <v>159</v>
      </c>
      <c r="F113" s="61" t="s">
        <v>175</v>
      </c>
    </row>
    <row r="114" spans="1:6" ht="75.75" customHeight="1">
      <c r="A114" s="137">
        <v>378824</v>
      </c>
      <c r="B114" s="142" t="s">
        <v>176</v>
      </c>
      <c r="C114" s="138">
        <v>5640000</v>
      </c>
      <c r="D114" s="139" t="s">
        <v>177</v>
      </c>
      <c r="E114" s="140" t="s">
        <v>159</v>
      </c>
      <c r="F114" s="61" t="s">
        <v>178</v>
      </c>
    </row>
    <row r="115" spans="1:6" ht="114.75" customHeight="1">
      <c r="A115" s="137">
        <v>374837</v>
      </c>
      <c r="B115" s="142" t="s">
        <v>179</v>
      </c>
      <c r="C115" s="138">
        <v>221900000</v>
      </c>
      <c r="D115" s="142" t="s">
        <v>180</v>
      </c>
      <c r="E115" s="7" t="s">
        <v>167</v>
      </c>
      <c r="F115" s="61" t="s">
        <v>181</v>
      </c>
    </row>
    <row r="116" spans="1:6" ht="94.5" customHeight="1">
      <c r="A116" s="137">
        <v>373436</v>
      </c>
      <c r="B116" s="142" t="s">
        <v>182</v>
      </c>
      <c r="C116" s="138">
        <v>16400000</v>
      </c>
      <c r="D116" s="139" t="s">
        <v>183</v>
      </c>
      <c r="E116" s="140" t="s">
        <v>159</v>
      </c>
      <c r="F116" s="61" t="s">
        <v>184</v>
      </c>
    </row>
    <row r="117" spans="1:6" ht="98.25" customHeight="1">
      <c r="A117" s="137">
        <v>372809</v>
      </c>
      <c r="B117" s="142" t="s">
        <v>185</v>
      </c>
      <c r="C117" s="138">
        <v>6050500000</v>
      </c>
      <c r="D117" s="142" t="s">
        <v>186</v>
      </c>
      <c r="E117" s="7" t="s">
        <v>187</v>
      </c>
      <c r="F117" s="61" t="s">
        <v>188</v>
      </c>
    </row>
    <row r="118" spans="1:6" ht="42.75">
      <c r="A118" s="137">
        <v>372737</v>
      </c>
      <c r="B118" s="142" t="s">
        <v>189</v>
      </c>
      <c r="C118" s="138">
        <v>70000000</v>
      </c>
      <c r="D118" s="142" t="s">
        <v>190</v>
      </c>
      <c r="E118" s="140" t="s">
        <v>167</v>
      </c>
      <c r="F118" s="61" t="s">
        <v>191</v>
      </c>
    </row>
    <row r="119" spans="1:6" ht="29.25">
      <c r="A119" s="137">
        <v>373437</v>
      </c>
      <c r="B119" s="142" t="s">
        <v>192</v>
      </c>
      <c r="C119" s="138">
        <v>15413950</v>
      </c>
      <c r="D119" s="142" t="s">
        <v>170</v>
      </c>
      <c r="E119" s="7" t="s">
        <v>167</v>
      </c>
      <c r="F119" s="61" t="s">
        <v>193</v>
      </c>
    </row>
    <row r="120" spans="1:6" ht="29.25">
      <c r="A120" s="137">
        <v>376738</v>
      </c>
      <c r="B120" s="142" t="s">
        <v>194</v>
      </c>
      <c r="C120" s="138">
        <v>20656350</v>
      </c>
      <c r="D120" s="142" t="s">
        <v>195</v>
      </c>
      <c r="E120" s="140" t="s">
        <v>167</v>
      </c>
      <c r="F120" s="61" t="s">
        <v>196</v>
      </c>
    </row>
    <row r="121" spans="1:6" ht="118.5" customHeight="1">
      <c r="A121" s="137">
        <v>371910</v>
      </c>
      <c r="B121" s="142" t="s">
        <v>197</v>
      </c>
      <c r="C121" s="138">
        <v>340000000</v>
      </c>
      <c r="D121" s="142" t="s">
        <v>198</v>
      </c>
      <c r="E121" s="140" t="s">
        <v>167</v>
      </c>
      <c r="F121" s="61" t="s">
        <v>199</v>
      </c>
    </row>
    <row r="122" spans="1:6" ht="58.5">
      <c r="A122" s="137">
        <v>382055</v>
      </c>
      <c r="B122" s="142" t="s">
        <v>200</v>
      </c>
      <c r="C122" s="138">
        <v>500000000</v>
      </c>
      <c r="D122" s="142" t="s">
        <v>201</v>
      </c>
      <c r="E122" s="140" t="s">
        <v>202</v>
      </c>
      <c r="F122" s="143" t="s">
        <v>203</v>
      </c>
    </row>
    <row r="123" spans="1:6" ht="104.25" customHeight="1">
      <c r="A123" s="137">
        <v>383373</v>
      </c>
      <c r="B123" s="142" t="s">
        <v>204</v>
      </c>
      <c r="C123" s="138">
        <v>17518500</v>
      </c>
      <c r="D123" s="142" t="s">
        <v>205</v>
      </c>
      <c r="E123" s="140" t="s">
        <v>202</v>
      </c>
      <c r="F123" s="61" t="s">
        <v>206</v>
      </c>
    </row>
    <row r="124" spans="1:6" ht="29.25">
      <c r="A124" s="137">
        <v>383037</v>
      </c>
      <c r="B124" s="142" t="s">
        <v>207</v>
      </c>
      <c r="C124" s="138">
        <v>17170000</v>
      </c>
      <c r="D124" s="142" t="s">
        <v>208</v>
      </c>
      <c r="E124" s="140" t="s">
        <v>167</v>
      </c>
      <c r="F124" s="61" t="s">
        <v>209</v>
      </c>
    </row>
    <row r="125" spans="1:6" ht="69.75">
      <c r="A125" s="137">
        <v>382939</v>
      </c>
      <c r="B125" s="142" t="s">
        <v>210</v>
      </c>
      <c r="C125" s="138">
        <v>12384950</v>
      </c>
      <c r="D125" s="139" t="s">
        <v>211</v>
      </c>
      <c r="E125" s="140" t="s">
        <v>167</v>
      </c>
      <c r="F125" s="144" t="s">
        <v>212</v>
      </c>
    </row>
    <row r="126" spans="1:6" ht="29.25">
      <c r="A126" s="137">
        <v>383874</v>
      </c>
      <c r="B126" s="142" t="s">
        <v>213</v>
      </c>
      <c r="C126" s="138">
        <v>5492050</v>
      </c>
      <c r="D126" s="145" t="s">
        <v>214</v>
      </c>
      <c r="E126" s="140" t="s">
        <v>167</v>
      </c>
      <c r="F126" s="61" t="s">
        <v>215</v>
      </c>
    </row>
    <row r="127" spans="1:6" ht="47.25">
      <c r="A127" s="137">
        <v>386413</v>
      </c>
      <c r="B127" s="142" t="s">
        <v>216</v>
      </c>
      <c r="C127" s="138">
        <v>47230000</v>
      </c>
      <c r="D127" s="145" t="s">
        <v>217</v>
      </c>
      <c r="E127" s="140" t="s">
        <v>218</v>
      </c>
      <c r="F127" s="143" t="s">
        <v>219</v>
      </c>
    </row>
    <row r="128" spans="1:6" ht="47.25">
      <c r="A128" s="137">
        <v>386413</v>
      </c>
      <c r="B128" s="142" t="s">
        <v>216</v>
      </c>
      <c r="C128" s="138">
        <v>11669721</v>
      </c>
      <c r="D128" s="145" t="s">
        <v>220</v>
      </c>
      <c r="E128" s="140" t="s">
        <v>218</v>
      </c>
      <c r="F128" s="143" t="s">
        <v>219</v>
      </c>
    </row>
    <row r="129" spans="1:6" ht="86.25" customHeight="1">
      <c r="A129" s="137">
        <v>386413</v>
      </c>
      <c r="B129" s="142" t="s">
        <v>216</v>
      </c>
      <c r="C129" s="138">
        <v>74374311</v>
      </c>
      <c r="D129" s="145" t="s">
        <v>221</v>
      </c>
      <c r="E129" s="140" t="s">
        <v>218</v>
      </c>
      <c r="F129" s="143" t="s">
        <v>219</v>
      </c>
    </row>
    <row r="130" spans="1:6" ht="96" customHeight="1">
      <c r="A130" s="137">
        <v>387346</v>
      </c>
      <c r="B130" s="142" t="s">
        <v>222</v>
      </c>
      <c r="C130" s="138">
        <v>95000000</v>
      </c>
      <c r="D130" s="145" t="s">
        <v>223</v>
      </c>
      <c r="E130" s="140" t="s">
        <v>224</v>
      </c>
      <c r="F130" s="143" t="s">
        <v>225</v>
      </c>
    </row>
    <row r="131" spans="1:6" ht="79.5" customHeight="1">
      <c r="A131" s="137">
        <v>386938</v>
      </c>
      <c r="B131" s="142" t="s">
        <v>226</v>
      </c>
      <c r="C131" s="138">
        <v>35000000</v>
      </c>
      <c r="D131" s="145" t="s">
        <v>227</v>
      </c>
      <c r="E131" s="140" t="s">
        <v>224</v>
      </c>
      <c r="F131" s="143" t="s">
        <v>228</v>
      </c>
    </row>
    <row r="132" spans="1:6" ht="111" customHeight="1">
      <c r="A132" s="137">
        <v>386576</v>
      </c>
      <c r="B132" s="142" t="s">
        <v>229</v>
      </c>
      <c r="C132" s="138">
        <v>144000000</v>
      </c>
      <c r="D132" s="145" t="s">
        <v>230</v>
      </c>
      <c r="E132" s="140" t="s">
        <v>224</v>
      </c>
      <c r="F132" s="143" t="s">
        <v>231</v>
      </c>
    </row>
    <row r="133" spans="1:6" ht="76.5" customHeight="1">
      <c r="A133" s="146">
        <v>384567</v>
      </c>
      <c r="B133" s="147" t="s">
        <v>232</v>
      </c>
      <c r="C133" s="148">
        <v>51025000</v>
      </c>
      <c r="D133" s="125" t="s">
        <v>233</v>
      </c>
      <c r="E133" s="149" t="s">
        <v>167</v>
      </c>
      <c r="F133" s="150" t="s">
        <v>234</v>
      </c>
    </row>
    <row r="134" spans="1:6" ht="32.25" customHeight="1">
      <c r="A134" s="151"/>
      <c r="B134" s="152"/>
      <c r="C134" s="153"/>
      <c r="D134" s="154"/>
      <c r="E134" s="151"/>
      <c r="F134" s="155"/>
    </row>
    <row r="135" ht="15.75">
      <c r="A135" s="4" t="s">
        <v>235</v>
      </c>
    </row>
    <row r="136" spans="1:8" ht="15.75">
      <c r="A136" s="65" t="s">
        <v>236</v>
      </c>
      <c r="B136" s="66" t="s">
        <v>237</v>
      </c>
      <c r="C136" s="66" t="s">
        <v>117</v>
      </c>
      <c r="D136" s="66" t="s">
        <v>238</v>
      </c>
      <c r="E136" s="66" t="s">
        <v>239</v>
      </c>
      <c r="F136" s="66" t="s">
        <v>240</v>
      </c>
      <c r="G136" s="156" t="s">
        <v>241</v>
      </c>
      <c r="H136" s="157"/>
    </row>
    <row r="137" spans="1:7" ht="15.75">
      <c r="A137" s="158">
        <v>100</v>
      </c>
      <c r="B137" s="159">
        <v>111</v>
      </c>
      <c r="C137" s="160" t="s">
        <v>242</v>
      </c>
      <c r="D137" s="134">
        <v>12637200000</v>
      </c>
      <c r="E137" s="134">
        <v>9524180000</v>
      </c>
      <c r="F137" s="134">
        <f aca="true" t="shared" si="0" ref="F137:F176">D137-E137</f>
        <v>3113020000</v>
      </c>
      <c r="G137" s="161"/>
    </row>
    <row r="138" spans="1:7" ht="15.75">
      <c r="A138" s="162"/>
      <c r="B138" s="163">
        <v>113</v>
      </c>
      <c r="C138" s="139" t="s">
        <v>243</v>
      </c>
      <c r="D138" s="138">
        <v>416148000</v>
      </c>
      <c r="E138" s="138">
        <v>413091400</v>
      </c>
      <c r="F138" s="138">
        <f t="shared" si="0"/>
        <v>3056600</v>
      </c>
      <c r="G138" s="164"/>
    </row>
    <row r="139" spans="1:7" ht="15.75">
      <c r="A139" s="162"/>
      <c r="B139" s="163">
        <v>114</v>
      </c>
      <c r="C139" s="139" t="s">
        <v>244</v>
      </c>
      <c r="D139" s="138">
        <v>1087779000</v>
      </c>
      <c r="E139" s="138">
        <v>809482613</v>
      </c>
      <c r="F139" s="138">
        <f t="shared" si="0"/>
        <v>278296387</v>
      </c>
      <c r="G139" s="164"/>
    </row>
    <row r="140" spans="1:7" ht="15.75">
      <c r="A140" s="162">
        <v>120</v>
      </c>
      <c r="B140" s="163">
        <v>123</v>
      </c>
      <c r="C140" s="139" t="s">
        <v>245</v>
      </c>
      <c r="D140" s="138">
        <v>567333416</v>
      </c>
      <c r="E140" s="138">
        <v>133998657</v>
      </c>
      <c r="F140" s="138">
        <f t="shared" si="0"/>
        <v>433334759</v>
      </c>
      <c r="G140" s="164"/>
    </row>
    <row r="141" spans="1:7" ht="15.75">
      <c r="A141" s="162"/>
      <c r="B141" s="163">
        <v>125</v>
      </c>
      <c r="C141" s="139" t="s">
        <v>246</v>
      </c>
      <c r="D141" s="138">
        <v>432263864</v>
      </c>
      <c r="E141" s="138">
        <v>51948424</v>
      </c>
      <c r="F141" s="138">
        <f t="shared" si="0"/>
        <v>380315440</v>
      </c>
      <c r="G141" s="164"/>
    </row>
    <row r="142" spans="1:7" ht="15.75">
      <c r="A142" s="162">
        <v>130</v>
      </c>
      <c r="B142" s="163">
        <v>131</v>
      </c>
      <c r="C142" s="139" t="s">
        <v>247</v>
      </c>
      <c r="D142" s="138">
        <v>1211500536</v>
      </c>
      <c r="E142" s="138">
        <v>909508480</v>
      </c>
      <c r="F142" s="138">
        <f t="shared" si="0"/>
        <v>301992056</v>
      </c>
      <c r="G142" s="164"/>
    </row>
    <row r="143" spans="1:7" ht="15.75">
      <c r="A143" s="162"/>
      <c r="B143" s="163">
        <v>133</v>
      </c>
      <c r="C143" s="139" t="s">
        <v>248</v>
      </c>
      <c r="D143" s="165">
        <v>3159500715</v>
      </c>
      <c r="E143" s="138">
        <v>2538000177</v>
      </c>
      <c r="F143" s="138">
        <f t="shared" si="0"/>
        <v>621500538</v>
      </c>
      <c r="G143" s="164"/>
    </row>
    <row r="144" spans="1:7" ht="15.75">
      <c r="A144" s="162"/>
      <c r="B144" s="163">
        <v>137</v>
      </c>
      <c r="C144" s="139" t="s">
        <v>249</v>
      </c>
      <c r="D144" s="138">
        <v>110000000</v>
      </c>
      <c r="E144" s="138">
        <v>67320000</v>
      </c>
      <c r="F144" s="138">
        <f t="shared" si="0"/>
        <v>42680000</v>
      </c>
      <c r="G144" s="164"/>
    </row>
    <row r="145" spans="1:7" ht="15.75">
      <c r="A145" s="162">
        <v>140</v>
      </c>
      <c r="B145" s="163">
        <v>141</v>
      </c>
      <c r="C145" s="139" t="s">
        <v>250</v>
      </c>
      <c r="D145" s="138">
        <v>281003000</v>
      </c>
      <c r="E145" s="138">
        <v>260555045</v>
      </c>
      <c r="F145" s="138">
        <f t="shared" si="0"/>
        <v>20447955</v>
      </c>
      <c r="G145" s="164"/>
    </row>
    <row r="146" spans="1:7" ht="15.75">
      <c r="A146" s="162"/>
      <c r="B146" s="163">
        <v>144</v>
      </c>
      <c r="C146" s="139" t="s">
        <v>251</v>
      </c>
      <c r="D146" s="138">
        <v>3188925357</v>
      </c>
      <c r="E146" s="138">
        <v>2587822623</v>
      </c>
      <c r="F146" s="138">
        <f t="shared" si="0"/>
        <v>601102734</v>
      </c>
      <c r="G146" s="164"/>
    </row>
    <row r="147" spans="1:7" ht="15.75">
      <c r="A147" s="162"/>
      <c r="B147" s="163">
        <v>145</v>
      </c>
      <c r="C147" s="139" t="s">
        <v>252</v>
      </c>
      <c r="D147" s="138">
        <v>3300542072</v>
      </c>
      <c r="E147" s="138">
        <v>2991605914</v>
      </c>
      <c r="F147" s="138">
        <f t="shared" si="0"/>
        <v>308936158</v>
      </c>
      <c r="G147" s="164"/>
    </row>
    <row r="148" spans="1:7" ht="15.75">
      <c r="A148" s="162">
        <v>190</v>
      </c>
      <c r="B148" s="163">
        <v>199</v>
      </c>
      <c r="C148" s="139" t="s">
        <v>253</v>
      </c>
      <c r="D148" s="138">
        <v>817938601</v>
      </c>
      <c r="E148" s="138">
        <v>479561462</v>
      </c>
      <c r="F148" s="138">
        <f t="shared" si="0"/>
        <v>338377139</v>
      </c>
      <c r="G148" s="164"/>
    </row>
    <row r="149" spans="1:7" ht="15.75">
      <c r="A149" s="162">
        <v>200</v>
      </c>
      <c r="B149" s="163">
        <v>210</v>
      </c>
      <c r="C149" s="139" t="s">
        <v>254</v>
      </c>
      <c r="D149" s="138">
        <v>838500000</v>
      </c>
      <c r="E149" s="138">
        <v>400863613</v>
      </c>
      <c r="F149" s="138">
        <f t="shared" si="0"/>
        <v>437636387</v>
      </c>
      <c r="G149" s="164"/>
    </row>
    <row r="150" spans="1:7" ht="15.75">
      <c r="A150" s="162">
        <v>220</v>
      </c>
      <c r="B150" s="163">
        <v>220</v>
      </c>
      <c r="C150" s="139" t="s">
        <v>255</v>
      </c>
      <c r="D150" s="138">
        <v>515600000</v>
      </c>
      <c r="E150" s="138">
        <v>318130250</v>
      </c>
      <c r="F150" s="138">
        <f t="shared" si="0"/>
        <v>197469750</v>
      </c>
      <c r="G150" s="164"/>
    </row>
    <row r="151" spans="1:7" ht="15.75">
      <c r="A151" s="162">
        <v>230</v>
      </c>
      <c r="B151" s="163">
        <v>230</v>
      </c>
      <c r="C151" s="139" t="s">
        <v>256</v>
      </c>
      <c r="D151" s="138">
        <v>2167927836</v>
      </c>
      <c r="E151" s="138">
        <v>1304613829</v>
      </c>
      <c r="F151" s="138">
        <f t="shared" si="0"/>
        <v>863314007</v>
      </c>
      <c r="G151" s="164"/>
    </row>
    <row r="152" spans="1:7" ht="15.75">
      <c r="A152" s="162">
        <v>240</v>
      </c>
      <c r="B152" s="163">
        <v>240</v>
      </c>
      <c r="C152" s="139" t="s">
        <v>257</v>
      </c>
      <c r="D152" s="138">
        <v>4471038785</v>
      </c>
      <c r="E152" s="138">
        <v>3536787659</v>
      </c>
      <c r="F152" s="138">
        <f t="shared" si="0"/>
        <v>934251126</v>
      </c>
      <c r="G152" s="164"/>
    </row>
    <row r="153" spans="1:7" ht="15.75">
      <c r="A153" s="162">
        <v>250</v>
      </c>
      <c r="B153" s="163">
        <v>250</v>
      </c>
      <c r="C153" s="139" t="s">
        <v>258</v>
      </c>
      <c r="D153" s="138">
        <v>1023998502</v>
      </c>
      <c r="E153" s="138">
        <v>426762766</v>
      </c>
      <c r="F153" s="138">
        <f t="shared" si="0"/>
        <v>597235736</v>
      </c>
      <c r="G153" s="164"/>
    </row>
    <row r="154" spans="1:7" ht="15.75">
      <c r="A154" s="162">
        <v>260</v>
      </c>
      <c r="B154" s="163">
        <v>260</v>
      </c>
      <c r="C154" s="139" t="s">
        <v>259</v>
      </c>
      <c r="D154" s="138">
        <v>17610858437</v>
      </c>
      <c r="E154" s="138">
        <v>9211197617</v>
      </c>
      <c r="F154" s="138">
        <f t="shared" si="0"/>
        <v>8399660820</v>
      </c>
      <c r="G154" s="164"/>
    </row>
    <row r="155" spans="1:7" ht="15.75">
      <c r="A155" s="162">
        <v>270</v>
      </c>
      <c r="B155" s="163">
        <v>271</v>
      </c>
      <c r="C155" s="139" t="s">
        <v>260</v>
      </c>
      <c r="D155" s="138">
        <v>3575960250</v>
      </c>
      <c r="E155" s="138">
        <v>2688140000</v>
      </c>
      <c r="F155" s="138">
        <f t="shared" si="0"/>
        <v>887820250</v>
      </c>
      <c r="G155" s="164"/>
    </row>
    <row r="156" spans="1:7" ht="15.75">
      <c r="A156" s="162">
        <v>280</v>
      </c>
      <c r="B156" s="163">
        <v>281</v>
      </c>
      <c r="C156" s="139" t="s">
        <v>261</v>
      </c>
      <c r="D156" s="138">
        <v>739650000</v>
      </c>
      <c r="E156" s="138">
        <v>226156800</v>
      </c>
      <c r="F156" s="138">
        <f t="shared" si="0"/>
        <v>513493200</v>
      </c>
      <c r="G156" s="164"/>
    </row>
    <row r="157" spans="1:7" ht="15.75">
      <c r="A157" s="162"/>
      <c r="B157" s="163">
        <v>282</v>
      </c>
      <c r="C157" s="139" t="s">
        <v>262</v>
      </c>
      <c r="D157" s="138">
        <v>2797295144</v>
      </c>
      <c r="E157" s="138">
        <v>1443914419</v>
      </c>
      <c r="F157" s="138">
        <f t="shared" si="0"/>
        <v>1353380725</v>
      </c>
      <c r="G157" s="164"/>
    </row>
    <row r="158" spans="1:7" ht="15.75">
      <c r="A158" s="162"/>
      <c r="B158" s="163">
        <v>284</v>
      </c>
      <c r="C158" s="139" t="s">
        <v>263</v>
      </c>
      <c r="D158" s="138">
        <v>300000000</v>
      </c>
      <c r="E158" s="138">
        <v>193860475</v>
      </c>
      <c r="F158" s="138">
        <f t="shared" si="0"/>
        <v>106139525</v>
      </c>
      <c r="G158" s="164"/>
    </row>
    <row r="159" spans="1:7" ht="15.75">
      <c r="A159" s="162"/>
      <c r="B159" s="163">
        <v>288</v>
      </c>
      <c r="C159" s="139" t="s">
        <v>264</v>
      </c>
      <c r="D159" s="138">
        <v>74800000</v>
      </c>
      <c r="E159" s="138">
        <v>12122000</v>
      </c>
      <c r="F159" s="138">
        <f t="shared" si="0"/>
        <v>62678000</v>
      </c>
      <c r="G159" s="164"/>
    </row>
    <row r="160" spans="1:7" ht="15.75">
      <c r="A160" s="162">
        <v>290</v>
      </c>
      <c r="B160" s="163">
        <v>290</v>
      </c>
      <c r="C160" s="139" t="s">
        <v>265</v>
      </c>
      <c r="D160" s="138">
        <v>2081087</v>
      </c>
      <c r="E160" s="138">
        <v>0</v>
      </c>
      <c r="F160" s="138">
        <f t="shared" si="0"/>
        <v>2081087</v>
      </c>
      <c r="G160" s="164"/>
    </row>
    <row r="161" spans="1:7" ht="15.75">
      <c r="A161" s="162">
        <v>300</v>
      </c>
      <c r="B161" s="163">
        <v>310</v>
      </c>
      <c r="C161" s="139" t="s">
        <v>266</v>
      </c>
      <c r="D161" s="165">
        <v>79053050</v>
      </c>
      <c r="E161" s="165">
        <v>12090453</v>
      </c>
      <c r="F161" s="138">
        <f t="shared" si="0"/>
        <v>66962597</v>
      </c>
      <c r="G161" s="164"/>
    </row>
    <row r="162" spans="1:7" ht="15.75">
      <c r="A162" s="162">
        <v>320</v>
      </c>
      <c r="B162" s="163">
        <v>320</v>
      </c>
      <c r="C162" s="139" t="s">
        <v>267</v>
      </c>
      <c r="D162" s="138">
        <v>86275000</v>
      </c>
      <c r="E162" s="138">
        <v>30440900</v>
      </c>
      <c r="F162" s="138">
        <f t="shared" si="0"/>
        <v>55834100</v>
      </c>
      <c r="G162" s="164"/>
    </row>
    <row r="163" spans="1:7" ht="15.75">
      <c r="A163" s="162">
        <v>330</v>
      </c>
      <c r="B163" s="163">
        <v>330</v>
      </c>
      <c r="C163" s="139" t="s">
        <v>268</v>
      </c>
      <c r="D163" s="138">
        <v>100101200</v>
      </c>
      <c r="E163" s="138">
        <v>35036900</v>
      </c>
      <c r="F163" s="138">
        <f t="shared" si="0"/>
        <v>65064300</v>
      </c>
      <c r="G163" s="164"/>
    </row>
    <row r="164" spans="1:7" ht="15.75">
      <c r="A164" s="162">
        <v>340</v>
      </c>
      <c r="B164" s="163">
        <v>340</v>
      </c>
      <c r="C164" s="139" t="s">
        <v>269</v>
      </c>
      <c r="D164" s="138">
        <v>598505120</v>
      </c>
      <c r="E164" s="138">
        <v>321818734</v>
      </c>
      <c r="F164" s="138">
        <f t="shared" si="0"/>
        <v>276686386</v>
      </c>
      <c r="G164" s="164"/>
    </row>
    <row r="165" spans="1:7" ht="15.75">
      <c r="A165" s="162">
        <v>350</v>
      </c>
      <c r="B165" s="163">
        <v>350</v>
      </c>
      <c r="C165" s="139" t="s">
        <v>270</v>
      </c>
      <c r="D165" s="138">
        <v>113796400</v>
      </c>
      <c r="E165" s="138">
        <v>37860366</v>
      </c>
      <c r="F165" s="138">
        <f t="shared" si="0"/>
        <v>75936034</v>
      </c>
      <c r="G165" s="164"/>
    </row>
    <row r="166" spans="1:7" ht="15.75">
      <c r="A166" s="162">
        <v>360</v>
      </c>
      <c r="B166" s="163">
        <v>360</v>
      </c>
      <c r="C166" s="139" t="s">
        <v>271</v>
      </c>
      <c r="D166" s="138">
        <v>600000000</v>
      </c>
      <c r="E166" s="138">
        <v>244954144</v>
      </c>
      <c r="F166" s="138">
        <f t="shared" si="0"/>
        <v>355045856</v>
      </c>
      <c r="G166" s="164"/>
    </row>
    <row r="167" spans="1:7" ht="15.75">
      <c r="A167" s="162">
        <v>390</v>
      </c>
      <c r="B167" s="163">
        <v>390</v>
      </c>
      <c r="C167" s="139" t="s">
        <v>272</v>
      </c>
      <c r="D167" s="138">
        <v>96829000</v>
      </c>
      <c r="E167" s="138">
        <v>38497513</v>
      </c>
      <c r="F167" s="138">
        <f t="shared" si="0"/>
        <v>58331487</v>
      </c>
      <c r="G167" s="164"/>
    </row>
    <row r="168" spans="1:7" ht="15.75">
      <c r="A168" s="162">
        <v>500</v>
      </c>
      <c r="B168" s="163">
        <v>520</v>
      </c>
      <c r="C168" s="139" t="s">
        <v>273</v>
      </c>
      <c r="D168" s="138">
        <v>150000000</v>
      </c>
      <c r="E168" s="138">
        <v>140495013</v>
      </c>
      <c r="F168" s="138">
        <f t="shared" si="0"/>
        <v>9504987</v>
      </c>
      <c r="G168" s="164"/>
    </row>
    <row r="169" spans="1:7" ht="15.75">
      <c r="A169" s="162"/>
      <c r="B169" s="163">
        <v>530</v>
      </c>
      <c r="C169" s="139" t="s">
        <v>274</v>
      </c>
      <c r="D169" s="138">
        <v>431108640</v>
      </c>
      <c r="E169" s="138">
        <v>317848557</v>
      </c>
      <c r="F169" s="138">
        <f t="shared" si="0"/>
        <v>113260083</v>
      </c>
      <c r="G169" s="164"/>
    </row>
    <row r="170" spans="1:7" ht="15.75">
      <c r="A170" s="162"/>
      <c r="B170" s="163">
        <v>540</v>
      </c>
      <c r="C170" s="139" t="s">
        <v>275</v>
      </c>
      <c r="D170" s="138">
        <v>734607470</v>
      </c>
      <c r="E170" s="138">
        <v>451607524</v>
      </c>
      <c r="F170" s="138">
        <f t="shared" si="0"/>
        <v>282999946</v>
      </c>
      <c r="G170" s="164"/>
    </row>
    <row r="171" spans="1:7" ht="15.75">
      <c r="A171" s="162"/>
      <c r="B171" s="163">
        <v>570</v>
      </c>
      <c r="C171" s="139" t="s">
        <v>276</v>
      </c>
      <c r="D171" s="138">
        <v>45164092</v>
      </c>
      <c r="E171" s="138">
        <v>36700000</v>
      </c>
      <c r="F171" s="138">
        <f t="shared" si="0"/>
        <v>8464092</v>
      </c>
      <c r="G171" s="164"/>
    </row>
    <row r="172" spans="1:7" ht="15.75">
      <c r="A172" s="162">
        <v>800</v>
      </c>
      <c r="B172" s="163">
        <v>841</v>
      </c>
      <c r="C172" s="139" t="s">
        <v>277</v>
      </c>
      <c r="D172" s="138">
        <v>259200000</v>
      </c>
      <c r="E172" s="138">
        <v>183360000</v>
      </c>
      <c r="F172" s="138">
        <f t="shared" si="0"/>
        <v>75840000</v>
      </c>
      <c r="G172" s="164"/>
    </row>
    <row r="173" spans="1:7" ht="15.75">
      <c r="A173" s="162"/>
      <c r="B173" s="163">
        <v>842</v>
      </c>
      <c r="C173" s="139" t="s">
        <v>278</v>
      </c>
      <c r="D173" s="138">
        <v>1527766736</v>
      </c>
      <c r="E173" s="138">
        <v>1252766736</v>
      </c>
      <c r="F173" s="138">
        <f t="shared" si="0"/>
        <v>275000000</v>
      </c>
      <c r="G173" s="164"/>
    </row>
    <row r="174" spans="1:7" ht="15.75">
      <c r="A174" s="162"/>
      <c r="B174" s="163">
        <v>851</v>
      </c>
      <c r="C174" s="139" t="s">
        <v>279</v>
      </c>
      <c r="D174" s="138">
        <v>22249965</v>
      </c>
      <c r="E174" s="138">
        <v>9487836</v>
      </c>
      <c r="F174" s="138">
        <f t="shared" si="0"/>
        <v>12762129</v>
      </c>
      <c r="G174" s="164"/>
    </row>
    <row r="175" spans="1:7" ht="15.75">
      <c r="A175" s="162"/>
      <c r="B175" s="163">
        <v>852</v>
      </c>
      <c r="C175" s="139" t="s">
        <v>280</v>
      </c>
      <c r="D175" s="138">
        <v>228000000</v>
      </c>
      <c r="E175" s="138">
        <v>221088000</v>
      </c>
      <c r="F175" s="138">
        <f t="shared" si="0"/>
        <v>6912000</v>
      </c>
      <c r="G175" s="164"/>
    </row>
    <row r="176" spans="1:7" ht="15.75">
      <c r="A176" s="162">
        <v>900</v>
      </c>
      <c r="B176" s="163">
        <v>910</v>
      </c>
      <c r="C176" s="139" t="s">
        <v>281</v>
      </c>
      <c r="D176" s="138">
        <v>815860362</v>
      </c>
      <c r="E176" s="138">
        <v>275844006</v>
      </c>
      <c r="F176" s="138">
        <f t="shared" si="0"/>
        <v>540016356</v>
      </c>
      <c r="G176" s="164"/>
    </row>
    <row r="177" spans="1:7" ht="15.75">
      <c r="A177" s="166" t="s">
        <v>282</v>
      </c>
      <c r="B177" s="166"/>
      <c r="C177" s="166"/>
      <c r="D177" s="167">
        <f>SUM(D137:D176)</f>
        <v>67216361637</v>
      </c>
      <c r="E177" s="167">
        <f>SUM(E137:E176)</f>
        <v>44139520905</v>
      </c>
      <c r="F177" s="167"/>
      <c r="G177" s="168"/>
    </row>
    <row r="179" spans="1:7" ht="15.75">
      <c r="A179" s="4" t="s">
        <v>283</v>
      </c>
      <c r="G179" s="131"/>
    </row>
    <row r="180" spans="1:6" ht="31.5" customHeight="1">
      <c r="A180" s="36" t="s">
        <v>11</v>
      </c>
      <c r="B180" s="37" t="s">
        <v>284</v>
      </c>
      <c r="C180" s="37" t="s">
        <v>285</v>
      </c>
      <c r="D180" s="37" t="s">
        <v>286</v>
      </c>
      <c r="E180" s="20" t="s">
        <v>287</v>
      </c>
      <c r="F180" s="169"/>
    </row>
    <row r="181" spans="1:7" ht="98.25" customHeight="1">
      <c r="A181" s="170">
        <v>1</v>
      </c>
      <c r="B181" s="171" t="s">
        <v>288</v>
      </c>
      <c r="C181" s="171" t="s">
        <v>289</v>
      </c>
      <c r="D181" s="172" t="s">
        <v>290</v>
      </c>
      <c r="E181" s="173" t="s">
        <v>291</v>
      </c>
      <c r="F181" s="174"/>
      <c r="G181" s="175"/>
    </row>
    <row r="182" spans="1:7" ht="128.25">
      <c r="A182" s="176">
        <v>2</v>
      </c>
      <c r="B182" s="177" t="s">
        <v>292</v>
      </c>
      <c r="C182" s="178" t="s">
        <v>293</v>
      </c>
      <c r="D182" s="179" t="s">
        <v>294</v>
      </c>
      <c r="E182" s="180" t="s">
        <v>295</v>
      </c>
      <c r="G182" s="175"/>
    </row>
    <row r="183" spans="1:7" ht="33.75">
      <c r="A183" s="176">
        <v>3</v>
      </c>
      <c r="B183" s="181" t="s">
        <v>296</v>
      </c>
      <c r="C183" s="181" t="s">
        <v>289</v>
      </c>
      <c r="D183" s="178" t="s">
        <v>297</v>
      </c>
      <c r="E183" s="182" t="s">
        <v>298</v>
      </c>
      <c r="G183" s="175"/>
    </row>
    <row r="184" spans="1:7" ht="44.25">
      <c r="A184" s="176">
        <v>4</v>
      </c>
      <c r="B184" s="181" t="s">
        <v>299</v>
      </c>
      <c r="C184" s="181" t="s">
        <v>289</v>
      </c>
      <c r="D184" s="178" t="s">
        <v>300</v>
      </c>
      <c r="E184" s="182" t="s">
        <v>301</v>
      </c>
      <c r="G184" s="175"/>
    </row>
    <row r="185" spans="1:7" ht="75.75">
      <c r="A185" s="176">
        <v>5</v>
      </c>
      <c r="B185" s="181" t="s">
        <v>302</v>
      </c>
      <c r="C185" s="181" t="s">
        <v>289</v>
      </c>
      <c r="D185" s="178" t="s">
        <v>303</v>
      </c>
      <c r="E185" s="182" t="s">
        <v>304</v>
      </c>
      <c r="G185" s="175"/>
    </row>
    <row r="186" spans="1:7" ht="33.75">
      <c r="A186" s="176">
        <v>6</v>
      </c>
      <c r="B186" s="181" t="s">
        <v>305</v>
      </c>
      <c r="C186" s="181" t="s">
        <v>289</v>
      </c>
      <c r="D186" s="178" t="s">
        <v>306</v>
      </c>
      <c r="E186" s="182" t="s">
        <v>307</v>
      </c>
      <c r="G186" s="175"/>
    </row>
    <row r="187" spans="1:7" ht="75.75">
      <c r="A187" s="176">
        <v>7</v>
      </c>
      <c r="B187" s="181" t="s">
        <v>308</v>
      </c>
      <c r="C187" s="181" t="s">
        <v>289</v>
      </c>
      <c r="D187" s="178" t="s">
        <v>309</v>
      </c>
      <c r="E187" s="182" t="s">
        <v>310</v>
      </c>
      <c r="G187" s="175"/>
    </row>
    <row r="188" spans="1:7" ht="15.75">
      <c r="A188" s="176">
        <v>8</v>
      </c>
      <c r="B188" s="181" t="s">
        <v>311</v>
      </c>
      <c r="C188" s="181" t="s">
        <v>289</v>
      </c>
      <c r="D188" s="178" t="s">
        <v>312</v>
      </c>
      <c r="E188" s="182" t="s">
        <v>313</v>
      </c>
      <c r="G188" s="175"/>
    </row>
    <row r="189" spans="1:7" ht="54.75">
      <c r="A189" s="183">
        <v>9</v>
      </c>
      <c r="B189" s="181" t="s">
        <v>314</v>
      </c>
      <c r="C189" s="181" t="s">
        <v>289</v>
      </c>
      <c r="D189" s="178" t="s">
        <v>315</v>
      </c>
      <c r="E189" s="184" t="s">
        <v>316</v>
      </c>
      <c r="G189" s="175"/>
    </row>
    <row r="190" spans="1:7" ht="117.75" customHeight="1">
      <c r="A190" s="183">
        <v>10</v>
      </c>
      <c r="B190" s="181" t="s">
        <v>317</v>
      </c>
      <c r="C190" s="181" t="s">
        <v>289</v>
      </c>
      <c r="D190" s="178" t="s">
        <v>318</v>
      </c>
      <c r="E190" s="184" t="s">
        <v>316</v>
      </c>
      <c r="G190" s="175"/>
    </row>
    <row r="191" spans="1:7" ht="44.25">
      <c r="A191" s="183">
        <v>11</v>
      </c>
      <c r="B191" s="177" t="s">
        <v>319</v>
      </c>
      <c r="C191" s="177" t="s">
        <v>289</v>
      </c>
      <c r="D191" s="178" t="s">
        <v>320</v>
      </c>
      <c r="E191" s="180" t="s">
        <v>321</v>
      </c>
      <c r="G191" s="175"/>
    </row>
    <row r="192" spans="1:7" ht="33.75">
      <c r="A192" s="183">
        <v>12</v>
      </c>
      <c r="B192" s="177" t="s">
        <v>322</v>
      </c>
      <c r="C192" s="177" t="s">
        <v>289</v>
      </c>
      <c r="D192" s="178" t="s">
        <v>323</v>
      </c>
      <c r="E192" s="180" t="s">
        <v>324</v>
      </c>
      <c r="G192" s="175"/>
    </row>
    <row r="193" spans="1:6" ht="409.5" customHeight="1">
      <c r="A193" s="185">
        <v>13</v>
      </c>
      <c r="B193" s="186" t="s">
        <v>325</v>
      </c>
      <c r="C193" s="186" t="s">
        <v>326</v>
      </c>
      <c r="D193" s="186" t="s">
        <v>327</v>
      </c>
      <c r="E193" s="187" t="s">
        <v>328</v>
      </c>
      <c r="F193" s="188"/>
    </row>
    <row r="194" spans="1:6" ht="298.5">
      <c r="A194" s="185">
        <v>14</v>
      </c>
      <c r="B194" s="186" t="s">
        <v>329</v>
      </c>
      <c r="C194" s="186" t="s">
        <v>326</v>
      </c>
      <c r="D194" s="186" t="s">
        <v>330</v>
      </c>
      <c r="E194" s="187" t="s">
        <v>331</v>
      </c>
      <c r="F194" s="188"/>
    </row>
    <row r="195" spans="1:6" ht="42.75">
      <c r="A195" s="43">
        <v>15</v>
      </c>
      <c r="B195" s="7" t="s">
        <v>332</v>
      </c>
      <c r="C195" s="189">
        <v>39505050</v>
      </c>
      <c r="D195" s="7" t="s">
        <v>333</v>
      </c>
      <c r="E195" s="190"/>
      <c r="F195" s="191"/>
    </row>
    <row r="196" spans="1:7" ht="29.25">
      <c r="A196" s="43">
        <v>16</v>
      </c>
      <c r="B196" s="7" t="s">
        <v>334</v>
      </c>
      <c r="C196" s="189">
        <v>3400000</v>
      </c>
      <c r="D196" s="7" t="s">
        <v>335</v>
      </c>
      <c r="E196" s="190"/>
      <c r="G196" s="175"/>
    </row>
    <row r="197" spans="1:7" ht="29.25">
      <c r="A197" s="43">
        <v>17</v>
      </c>
      <c r="B197" s="7" t="s">
        <v>336</v>
      </c>
      <c r="C197" s="189">
        <v>998000</v>
      </c>
      <c r="D197" s="7" t="s">
        <v>335</v>
      </c>
      <c r="E197" s="190"/>
      <c r="G197" s="175"/>
    </row>
    <row r="198" spans="1:7" ht="29.25">
      <c r="A198" s="43">
        <v>18</v>
      </c>
      <c r="B198" s="7" t="s">
        <v>337</v>
      </c>
      <c r="C198" s="189">
        <v>1180000</v>
      </c>
      <c r="D198" s="7" t="s">
        <v>335</v>
      </c>
      <c r="E198" s="190"/>
      <c r="G198" s="175"/>
    </row>
    <row r="199" spans="1:7" ht="29.25">
      <c r="A199" s="43">
        <v>19</v>
      </c>
      <c r="B199" s="7" t="s">
        <v>338</v>
      </c>
      <c r="C199" s="189">
        <f>531000*5</f>
        <v>2655000</v>
      </c>
      <c r="D199" s="7" t="s">
        <v>335</v>
      </c>
      <c r="E199" s="190"/>
      <c r="G199" s="175"/>
    </row>
    <row r="200" spans="1:7" ht="87.75" customHeight="1">
      <c r="A200" s="43">
        <v>20</v>
      </c>
      <c r="B200" s="7" t="s">
        <v>339</v>
      </c>
      <c r="C200" s="189">
        <f>1537250*40</f>
        <v>61490000</v>
      </c>
      <c r="D200" s="7" t="s">
        <v>340</v>
      </c>
      <c r="E200" s="190"/>
      <c r="G200" s="175"/>
    </row>
    <row r="201" spans="1:7" ht="99.75" customHeight="1">
      <c r="A201" s="43">
        <v>21</v>
      </c>
      <c r="B201" s="7" t="s">
        <v>341</v>
      </c>
      <c r="C201" s="189">
        <f>2392240*10</f>
        <v>23922400</v>
      </c>
      <c r="D201" s="7" t="s">
        <v>342</v>
      </c>
      <c r="E201" s="190"/>
      <c r="G201" s="175"/>
    </row>
    <row r="202" spans="1:7" ht="56.25">
      <c r="A202" s="43">
        <v>22</v>
      </c>
      <c r="B202" s="7" t="s">
        <v>343</v>
      </c>
      <c r="C202" s="189">
        <f>1283750*2</f>
        <v>2567500</v>
      </c>
      <c r="D202" s="7" t="s">
        <v>344</v>
      </c>
      <c r="E202" s="190"/>
      <c r="G202" s="175"/>
    </row>
    <row r="203" spans="1:7" ht="69.75">
      <c r="A203" s="43">
        <v>23</v>
      </c>
      <c r="B203" s="7" t="s">
        <v>345</v>
      </c>
      <c r="C203" s="189">
        <f>639059*30</f>
        <v>19171770</v>
      </c>
      <c r="D203" s="7" t="s">
        <v>346</v>
      </c>
      <c r="E203" s="190"/>
      <c r="G203" s="175"/>
    </row>
    <row r="204" spans="1:7" ht="56.25">
      <c r="A204" s="43">
        <v>24</v>
      </c>
      <c r="B204" s="7" t="s">
        <v>347</v>
      </c>
      <c r="C204" s="189">
        <f>375916*30</f>
        <v>11277480</v>
      </c>
      <c r="D204" s="7" t="s">
        <v>348</v>
      </c>
      <c r="E204" s="190"/>
      <c r="G204" s="175"/>
    </row>
    <row r="205" spans="1:7" ht="29.25">
      <c r="A205" s="43">
        <v>25</v>
      </c>
      <c r="B205" s="7" t="s">
        <v>349</v>
      </c>
      <c r="C205" s="189">
        <v>5567639</v>
      </c>
      <c r="D205" s="7" t="s">
        <v>350</v>
      </c>
      <c r="E205" s="190"/>
      <c r="G205" s="175"/>
    </row>
    <row r="206" spans="1:7" ht="29.25">
      <c r="A206" s="43">
        <v>26</v>
      </c>
      <c r="B206" s="7" t="s">
        <v>351</v>
      </c>
      <c r="C206" s="189">
        <f>612000*3</f>
        <v>1836000</v>
      </c>
      <c r="D206" s="7" t="s">
        <v>352</v>
      </c>
      <c r="E206" s="190"/>
      <c r="G206" s="175"/>
    </row>
    <row r="207" spans="1:7" ht="29.25">
      <c r="A207" s="43">
        <v>27</v>
      </c>
      <c r="B207" s="7" t="s">
        <v>353</v>
      </c>
      <c r="C207" s="189">
        <v>390000</v>
      </c>
      <c r="D207" s="7" t="s">
        <v>354</v>
      </c>
      <c r="E207" s="190"/>
      <c r="G207" s="175"/>
    </row>
    <row r="208" spans="1:7" ht="29.25">
      <c r="A208" s="43">
        <v>28</v>
      </c>
      <c r="B208" s="7" t="s">
        <v>355</v>
      </c>
      <c r="C208" s="189">
        <v>1200000</v>
      </c>
      <c r="D208" s="7" t="s">
        <v>356</v>
      </c>
      <c r="E208" s="190"/>
      <c r="G208" s="175"/>
    </row>
    <row r="209" spans="1:7" ht="29.25">
      <c r="A209" s="43">
        <v>29</v>
      </c>
      <c r="B209" s="7" t="s">
        <v>357</v>
      </c>
      <c r="C209" s="189">
        <v>1386000</v>
      </c>
      <c r="D209" s="7" t="s">
        <v>358</v>
      </c>
      <c r="E209" s="192" t="s">
        <v>359</v>
      </c>
      <c r="G209" s="175"/>
    </row>
    <row r="210" spans="1:7" ht="15.75">
      <c r="A210" s="43">
        <v>30</v>
      </c>
      <c r="B210" s="193" t="s">
        <v>360</v>
      </c>
      <c r="C210" s="189">
        <v>3208143</v>
      </c>
      <c r="D210" s="194" t="s">
        <v>361</v>
      </c>
      <c r="E210" s="195"/>
      <c r="G210" s="175"/>
    </row>
    <row r="211" spans="1:7" ht="15.75">
      <c r="A211" s="43">
        <v>31</v>
      </c>
      <c r="B211" s="193" t="s">
        <v>362</v>
      </c>
      <c r="C211" s="189">
        <v>1591920</v>
      </c>
      <c r="D211" s="194" t="s">
        <v>363</v>
      </c>
      <c r="E211" s="195"/>
      <c r="G211" s="175"/>
    </row>
    <row r="212" spans="1:7" ht="15.75">
      <c r="A212" s="43">
        <v>32</v>
      </c>
      <c r="B212" s="193" t="s">
        <v>364</v>
      </c>
      <c r="C212" s="189">
        <v>691987</v>
      </c>
      <c r="D212" s="194" t="s">
        <v>365</v>
      </c>
      <c r="E212" s="195"/>
      <c r="G212" s="175"/>
    </row>
    <row r="213" spans="1:7" ht="15.75">
      <c r="A213" s="46">
        <v>33</v>
      </c>
      <c r="B213" s="196" t="s">
        <v>366</v>
      </c>
      <c r="C213" s="197">
        <v>51025000</v>
      </c>
      <c r="D213" s="198" t="s">
        <v>367</v>
      </c>
      <c r="E213" s="199"/>
      <c r="G213" s="175"/>
    </row>
    <row r="214" spans="1:7" ht="15.75">
      <c r="A214" s="63"/>
      <c r="B214" s="63"/>
      <c r="C214" s="200"/>
      <c r="D214" s="63"/>
      <c r="E214" s="9"/>
      <c r="G214" s="131"/>
    </row>
    <row r="215" spans="1:6" ht="21.75" customHeight="1">
      <c r="A215" s="110" t="s">
        <v>368</v>
      </c>
      <c r="B215" s="5"/>
      <c r="C215" s="5"/>
      <c r="D215" s="5"/>
      <c r="E215" s="5"/>
      <c r="F215" s="5"/>
    </row>
    <row r="216" spans="1:7" ht="21" customHeight="1">
      <c r="A216" s="110" t="s">
        <v>369</v>
      </c>
      <c r="B216" s="5"/>
      <c r="C216" s="5"/>
      <c r="D216" s="5"/>
      <c r="E216" s="5"/>
      <c r="F216" s="5"/>
      <c r="G216" t="s">
        <v>370</v>
      </c>
    </row>
    <row r="217" spans="1:6" ht="37.5" customHeight="1">
      <c r="A217" s="111" t="s">
        <v>116</v>
      </c>
      <c r="B217" s="112" t="s">
        <v>371</v>
      </c>
      <c r="C217" s="112" t="s">
        <v>117</v>
      </c>
      <c r="D217" s="112" t="s">
        <v>372</v>
      </c>
      <c r="E217" s="113" t="s">
        <v>373</v>
      </c>
      <c r="F217" s="201"/>
    </row>
    <row r="218" spans="1:10" ht="85.5" customHeight="1">
      <c r="A218" s="202">
        <v>1</v>
      </c>
      <c r="B218" s="203" t="s">
        <v>374</v>
      </c>
      <c r="C218" s="203" t="s">
        <v>375</v>
      </c>
      <c r="D218" s="203" t="s">
        <v>376</v>
      </c>
      <c r="E218" s="204" t="s">
        <v>377</v>
      </c>
      <c r="F218" s="114"/>
      <c r="G218" s="205"/>
      <c r="H218" s="205"/>
      <c r="I218" s="205"/>
      <c r="J218" s="206"/>
    </row>
    <row r="219" spans="1:6" ht="56.25" customHeight="1">
      <c r="A219" s="207">
        <v>2</v>
      </c>
      <c r="B219" s="208" t="s">
        <v>378</v>
      </c>
      <c r="C219" s="208" t="s">
        <v>379</v>
      </c>
      <c r="D219" s="208" t="s">
        <v>30</v>
      </c>
      <c r="E219" s="209" t="s">
        <v>380</v>
      </c>
      <c r="F219" s="5"/>
    </row>
    <row r="220" spans="1:6" ht="62.25" customHeight="1">
      <c r="A220" s="210">
        <v>3</v>
      </c>
      <c r="B220" s="208" t="s">
        <v>381</v>
      </c>
      <c r="C220" s="208" t="s">
        <v>382</v>
      </c>
      <c r="D220" s="208" t="s">
        <v>30</v>
      </c>
      <c r="E220" s="209" t="s">
        <v>383</v>
      </c>
      <c r="F220" s="5"/>
    </row>
    <row r="221" spans="1:6" ht="72.75" customHeight="1">
      <c r="A221" s="210">
        <v>4</v>
      </c>
      <c r="B221" s="208" t="s">
        <v>384</v>
      </c>
      <c r="C221" s="208" t="s">
        <v>385</v>
      </c>
      <c r="D221" s="208" t="s">
        <v>30</v>
      </c>
      <c r="E221" s="209" t="s">
        <v>386</v>
      </c>
      <c r="F221" s="5"/>
    </row>
    <row r="222" spans="1:6" ht="96.75" customHeight="1">
      <c r="A222" s="210">
        <v>5</v>
      </c>
      <c r="B222" s="208" t="s">
        <v>387</v>
      </c>
      <c r="C222" s="208" t="s">
        <v>388</v>
      </c>
      <c r="D222" s="208" t="s">
        <v>389</v>
      </c>
      <c r="E222" s="209" t="s">
        <v>390</v>
      </c>
      <c r="F222" s="5"/>
    </row>
    <row r="223" spans="1:6" ht="100.5" customHeight="1">
      <c r="A223" s="210">
        <v>6</v>
      </c>
      <c r="B223" s="208" t="s">
        <v>391</v>
      </c>
      <c r="C223" s="208" t="s">
        <v>392</v>
      </c>
      <c r="D223" s="208" t="s">
        <v>393</v>
      </c>
      <c r="E223" s="209" t="s">
        <v>394</v>
      </c>
      <c r="F223" s="5"/>
    </row>
    <row r="224" spans="1:6" ht="52.5" customHeight="1">
      <c r="A224" s="43">
        <v>7</v>
      </c>
      <c r="B224" s="142" t="s">
        <v>395</v>
      </c>
      <c r="C224" s="142" t="s">
        <v>396</v>
      </c>
      <c r="D224" s="142" t="s">
        <v>397</v>
      </c>
      <c r="E224" s="209" t="s">
        <v>398</v>
      </c>
      <c r="F224" s="25"/>
    </row>
    <row r="225" spans="1:6" ht="109.5" customHeight="1">
      <c r="A225" s="43">
        <v>8</v>
      </c>
      <c r="B225" s="142" t="s">
        <v>399</v>
      </c>
      <c r="C225" s="142" t="s">
        <v>400</v>
      </c>
      <c r="D225" s="139" t="s">
        <v>397</v>
      </c>
      <c r="E225" s="209" t="s">
        <v>401</v>
      </c>
      <c r="F225" s="5"/>
    </row>
    <row r="226" spans="1:6" ht="27" customHeight="1">
      <c r="A226" s="43">
        <v>9</v>
      </c>
      <c r="B226" s="142" t="s">
        <v>402</v>
      </c>
      <c r="C226" s="142" t="s">
        <v>403</v>
      </c>
      <c r="D226" s="139" t="s">
        <v>397</v>
      </c>
      <c r="E226" s="211" t="s">
        <v>404</v>
      </c>
      <c r="F226" s="5"/>
    </row>
    <row r="227" spans="1:6" ht="27" customHeight="1">
      <c r="A227" s="43"/>
      <c r="B227" s="142"/>
      <c r="C227" s="142"/>
      <c r="D227" s="139"/>
      <c r="E227" s="212" t="s">
        <v>405</v>
      </c>
      <c r="F227" s="5"/>
    </row>
    <row r="228" spans="1:6" ht="29.25" customHeight="1">
      <c r="A228" s="43"/>
      <c r="B228" s="142"/>
      <c r="C228" s="142"/>
      <c r="D228" s="139"/>
      <c r="E228" s="212" t="s">
        <v>406</v>
      </c>
      <c r="F228" s="5"/>
    </row>
    <row r="229" spans="1:6" ht="30.75" customHeight="1">
      <c r="A229" s="43"/>
      <c r="B229" s="142"/>
      <c r="C229" s="142"/>
      <c r="D229" s="139"/>
      <c r="E229" s="213" t="s">
        <v>407</v>
      </c>
      <c r="F229" s="5"/>
    </row>
    <row r="230" spans="1:6" ht="321" customHeight="1">
      <c r="A230" s="214">
        <v>10</v>
      </c>
      <c r="B230" s="215" t="s">
        <v>408</v>
      </c>
      <c r="C230" s="216" t="s">
        <v>409</v>
      </c>
      <c r="D230" s="216" t="s">
        <v>410</v>
      </c>
      <c r="E230" s="217" t="s">
        <v>411</v>
      </c>
      <c r="F230" s="131"/>
    </row>
    <row r="231" spans="1:6" ht="15.75">
      <c r="A231" s="5"/>
      <c r="B231" s="5"/>
      <c r="C231" s="5"/>
      <c r="D231" s="5"/>
      <c r="E231" s="5"/>
      <c r="F231" s="5"/>
    </row>
    <row r="232" ht="15.75">
      <c r="A232" s="4" t="s">
        <v>412</v>
      </c>
    </row>
    <row r="233" spans="1:6" ht="29.25">
      <c r="A233" s="218" t="s">
        <v>413</v>
      </c>
      <c r="B233" s="219" t="s">
        <v>414</v>
      </c>
      <c r="C233" s="219" t="s">
        <v>415</v>
      </c>
      <c r="D233" s="219" t="s">
        <v>287</v>
      </c>
      <c r="E233" s="220" t="s">
        <v>416</v>
      </c>
      <c r="F233" s="114"/>
    </row>
    <row r="234" spans="1:7" ht="98.25" customHeight="1">
      <c r="A234" s="221" t="s">
        <v>417</v>
      </c>
      <c r="B234" s="222" t="s">
        <v>418</v>
      </c>
      <c r="C234" s="222" t="s">
        <v>419</v>
      </c>
      <c r="D234" s="223" t="s">
        <v>420</v>
      </c>
      <c r="E234" s="224" t="s">
        <v>421</v>
      </c>
      <c r="F234" s="100"/>
      <c r="G234" s="45"/>
    </row>
    <row r="235" spans="1:4" ht="15.75">
      <c r="A235" s="225"/>
      <c r="B235" s="225"/>
      <c r="C235" s="225"/>
      <c r="D235" s="225"/>
    </row>
    <row r="236" ht="15.75">
      <c r="A236" s="4" t="s">
        <v>422</v>
      </c>
    </row>
    <row r="237" spans="1:6" ht="26.25" customHeight="1">
      <c r="A237" s="36" t="s">
        <v>423</v>
      </c>
      <c r="B237" s="37" t="s">
        <v>424</v>
      </c>
      <c r="C237" s="37" t="s">
        <v>117</v>
      </c>
      <c r="D237" s="37" t="s">
        <v>425</v>
      </c>
      <c r="E237" s="156" t="s">
        <v>287</v>
      </c>
      <c r="F237" s="25"/>
    </row>
    <row r="238" spans="1:5" ht="27.75" customHeight="1">
      <c r="A238" s="226">
        <v>8191</v>
      </c>
      <c r="B238" s="227" t="s">
        <v>426</v>
      </c>
      <c r="C238" s="227" t="s">
        <v>427</v>
      </c>
      <c r="D238" s="227" t="s">
        <v>428</v>
      </c>
      <c r="E238" s="227" t="s">
        <v>429</v>
      </c>
    </row>
    <row r="239" spans="1:5" ht="15.75">
      <c r="A239" s="7"/>
      <c r="B239" s="7"/>
      <c r="C239" s="7"/>
      <c r="D239" s="7"/>
      <c r="E239" s="228"/>
    </row>
    <row r="240" spans="1:5" ht="15.75">
      <c r="A240" s="228"/>
      <c r="B240" s="228"/>
      <c r="C240" s="228"/>
      <c r="D240" s="228"/>
      <c r="E240" s="228"/>
    </row>
    <row r="241" spans="1:5" ht="15.75">
      <c r="A241" s="140" t="s">
        <v>370</v>
      </c>
      <c r="B241" s="228"/>
      <c r="C241" s="228"/>
      <c r="D241" s="228"/>
      <c r="E241" s="228"/>
    </row>
    <row r="242" spans="1:5" ht="15.75">
      <c r="A242" s="228"/>
      <c r="B242" s="228"/>
      <c r="C242" s="228"/>
      <c r="D242" s="228"/>
      <c r="E242" s="229"/>
    </row>
    <row r="243" ht="15.75">
      <c r="A243" s="64" t="s">
        <v>430</v>
      </c>
    </row>
    <row r="245" ht="15.75">
      <c r="A245" s="6" t="s">
        <v>431</v>
      </c>
    </row>
    <row r="247" ht="15.75">
      <c r="A247" s="6" t="s">
        <v>432</v>
      </c>
    </row>
    <row r="248" spans="1:5" ht="15.75">
      <c r="A248" s="230" t="s">
        <v>433</v>
      </c>
      <c r="B248" s="231"/>
      <c r="C248" s="232"/>
      <c r="E248" s="5"/>
    </row>
    <row r="249" spans="1:3" ht="15.75">
      <c r="A249" s="233" t="s">
        <v>434</v>
      </c>
      <c r="B249" s="234" t="s">
        <v>117</v>
      </c>
      <c r="C249" s="235" t="s">
        <v>435</v>
      </c>
    </row>
    <row r="250" spans="1:3" ht="80.25" customHeight="1">
      <c r="A250" s="236" t="s">
        <v>436</v>
      </c>
      <c r="B250" s="237" t="s">
        <v>437</v>
      </c>
      <c r="C250" s="238" t="s">
        <v>438</v>
      </c>
    </row>
    <row r="251" spans="1:3" ht="43.5" customHeight="1">
      <c r="A251" s="162" t="s">
        <v>439</v>
      </c>
      <c r="B251" s="239" t="s">
        <v>440</v>
      </c>
      <c r="C251" s="240" t="s">
        <v>441</v>
      </c>
    </row>
    <row r="252" spans="1:3" ht="42.75">
      <c r="A252" s="241" t="s">
        <v>442</v>
      </c>
      <c r="B252" s="242" t="s">
        <v>443</v>
      </c>
      <c r="C252" s="243" t="s">
        <v>441</v>
      </c>
    </row>
    <row r="253" spans="1:3" ht="21" customHeight="1">
      <c r="A253" s="244" t="s">
        <v>444</v>
      </c>
      <c r="B253" s="245"/>
      <c r="C253" s="246"/>
    </row>
    <row r="254" spans="1:3" ht="30" customHeight="1">
      <c r="A254" s="247" t="s">
        <v>434</v>
      </c>
      <c r="B254" s="248" t="s">
        <v>117</v>
      </c>
      <c r="C254" s="24" t="s">
        <v>435</v>
      </c>
    </row>
    <row r="255" spans="1:3" ht="150.75">
      <c r="A255" s="162" t="s">
        <v>445</v>
      </c>
      <c r="B255" s="239" t="s">
        <v>446</v>
      </c>
      <c r="C255" s="240" t="s">
        <v>447</v>
      </c>
    </row>
    <row r="256" spans="1:3" ht="83.25">
      <c r="A256" s="241" t="s">
        <v>448</v>
      </c>
      <c r="B256" s="242" t="s">
        <v>449</v>
      </c>
      <c r="C256" s="243" t="s">
        <v>447</v>
      </c>
    </row>
    <row r="257" spans="1:3" ht="15.75">
      <c r="A257" s="244" t="s">
        <v>450</v>
      </c>
      <c r="B257" s="245"/>
      <c r="C257" s="246"/>
    </row>
    <row r="258" spans="1:3" ht="15.75">
      <c r="A258" s="247" t="s">
        <v>434</v>
      </c>
      <c r="B258" s="248" t="s">
        <v>117</v>
      </c>
      <c r="C258" s="24" t="s">
        <v>435</v>
      </c>
    </row>
    <row r="259" spans="1:3" ht="15.75">
      <c r="A259" s="241" t="s">
        <v>316</v>
      </c>
      <c r="B259" s="249"/>
      <c r="C259" s="250"/>
    </row>
    <row r="260" spans="1:3" ht="15.75">
      <c r="A260" s="244" t="s">
        <v>451</v>
      </c>
      <c r="B260" s="245"/>
      <c r="C260" s="246"/>
    </row>
    <row r="261" spans="1:3" ht="15.75">
      <c r="A261" s="247" t="s">
        <v>434</v>
      </c>
      <c r="B261" s="248" t="s">
        <v>117</v>
      </c>
      <c r="C261" s="24" t="s">
        <v>435</v>
      </c>
    </row>
    <row r="262" spans="1:3" ht="15.75">
      <c r="A262" s="251" t="s">
        <v>316</v>
      </c>
      <c r="B262" s="252"/>
      <c r="C262" s="168"/>
    </row>
    <row r="263" ht="15" customHeight="1">
      <c r="A263" s="64"/>
    </row>
    <row r="264" ht="15.75">
      <c r="A264" s="6" t="s">
        <v>452</v>
      </c>
    </row>
    <row r="265" spans="1:3" ht="15.75">
      <c r="A265" s="65" t="s">
        <v>11</v>
      </c>
      <c r="B265" s="66" t="s">
        <v>453</v>
      </c>
      <c r="C265" s="156" t="s">
        <v>454</v>
      </c>
    </row>
    <row r="266" spans="1:3" ht="15.75">
      <c r="A266" s="158"/>
      <c r="B266" s="253"/>
      <c r="C266" s="254"/>
    </row>
    <row r="267" spans="1:3" ht="15.75">
      <c r="A267" s="162"/>
      <c r="B267" s="229"/>
      <c r="C267" s="255"/>
    </row>
    <row r="268" spans="1:3" ht="15.75">
      <c r="A268" s="162"/>
      <c r="B268" s="229"/>
      <c r="C268" s="255"/>
    </row>
    <row r="269" spans="1:3" ht="15.75">
      <c r="A269" s="162"/>
      <c r="B269" s="229"/>
      <c r="C269" s="255"/>
    </row>
    <row r="270" spans="1:3" ht="15.75">
      <c r="A270" s="251"/>
      <c r="B270" s="256"/>
      <c r="C270" s="257"/>
    </row>
    <row r="271" ht="15.75">
      <c r="A271" s="64"/>
    </row>
    <row r="272" ht="15.75">
      <c r="A272" s="258" t="s">
        <v>455</v>
      </c>
    </row>
    <row r="273" spans="3:6" ht="15.75">
      <c r="C273" s="47"/>
      <c r="F273" s="114"/>
    </row>
    <row r="274" spans="1:6" ht="78" customHeight="1">
      <c r="A274" s="259" t="s">
        <v>456</v>
      </c>
      <c r="B274" s="259"/>
      <c r="C274" s="259"/>
      <c r="D274" s="259"/>
      <c r="E274" s="259"/>
      <c r="F274" s="259"/>
    </row>
    <row r="275" spans="1:8" ht="41.25" customHeight="1">
      <c r="A275" s="260" t="s">
        <v>457</v>
      </c>
      <c r="B275" s="260"/>
      <c r="C275" s="260"/>
      <c r="D275" s="260"/>
      <c r="E275" s="260"/>
      <c r="F275" s="260"/>
      <c r="G275" s="47"/>
      <c r="H275" s="47"/>
    </row>
    <row r="276" spans="1:8" ht="42" customHeight="1">
      <c r="A276" s="260" t="s">
        <v>458</v>
      </c>
      <c r="B276" s="260"/>
      <c r="C276" s="260"/>
      <c r="D276" s="260"/>
      <c r="E276" s="260"/>
      <c r="F276" s="260"/>
      <c r="G276" s="47"/>
      <c r="H276" s="47"/>
    </row>
    <row r="277" spans="1:8" ht="20.25" customHeight="1">
      <c r="A277" s="260" t="s">
        <v>459</v>
      </c>
      <c r="B277" s="260"/>
      <c r="C277" s="260"/>
      <c r="D277" s="260"/>
      <c r="E277" s="260"/>
      <c r="F277" s="260"/>
      <c r="G277" s="47"/>
      <c r="H277" s="47"/>
    </row>
    <row r="278" spans="1:6" ht="18.75" customHeight="1">
      <c r="A278" s="260" t="s">
        <v>460</v>
      </c>
      <c r="B278" s="260"/>
      <c r="C278" s="260"/>
      <c r="D278" s="260"/>
      <c r="E278" s="260"/>
      <c r="F278" s="260"/>
    </row>
    <row r="279" spans="1:6" ht="19.5" customHeight="1">
      <c r="A279" s="261" t="s">
        <v>461</v>
      </c>
      <c r="B279" s="261"/>
      <c r="C279" s="261"/>
      <c r="D279" s="261"/>
      <c r="E279" s="261"/>
      <c r="F279" s="261"/>
    </row>
    <row r="280" spans="1:6" ht="21.75" customHeight="1">
      <c r="A280" s="260" t="s">
        <v>462</v>
      </c>
      <c r="B280" s="260"/>
      <c r="C280" s="260"/>
      <c r="D280" s="260"/>
      <c r="E280" s="260"/>
      <c r="F280" s="260"/>
    </row>
    <row r="281" spans="1:6" ht="21.75" customHeight="1">
      <c r="A281" s="260" t="s">
        <v>463</v>
      </c>
      <c r="B281" s="260"/>
      <c r="C281" s="260"/>
      <c r="D281" s="260"/>
      <c r="E281" s="260"/>
      <c r="F281" s="260"/>
    </row>
    <row r="282" spans="1:6" ht="36.75" customHeight="1">
      <c r="A282" s="260" t="s">
        <v>464</v>
      </c>
      <c r="B282" s="260"/>
      <c r="C282" s="260"/>
      <c r="D282" s="260"/>
      <c r="E282" s="260"/>
      <c r="F282" s="260"/>
    </row>
    <row r="283" spans="1:6" ht="32.25" customHeight="1">
      <c r="A283" s="260" t="s">
        <v>465</v>
      </c>
      <c r="B283" s="260"/>
      <c r="C283" s="260"/>
      <c r="D283" s="260"/>
      <c r="E283" s="260"/>
      <c r="F283" s="260"/>
    </row>
    <row r="284" spans="1:6" ht="75.75" customHeight="1">
      <c r="A284" s="262" t="s">
        <v>466</v>
      </c>
      <c r="B284" s="262"/>
      <c r="C284" s="262"/>
      <c r="D284" s="262"/>
      <c r="E284" s="262"/>
      <c r="F284" s="262"/>
    </row>
    <row r="285" spans="1:6" ht="24.75" customHeight="1">
      <c r="A285" s="260" t="s">
        <v>467</v>
      </c>
      <c r="B285" s="260"/>
      <c r="C285" s="260"/>
      <c r="D285" s="260"/>
      <c r="E285" s="260"/>
      <c r="F285" s="260"/>
    </row>
    <row r="286" spans="1:6" ht="141.75" customHeight="1">
      <c r="A286" s="263" t="s">
        <v>468</v>
      </c>
      <c r="B286" s="263"/>
      <c r="C286" s="263"/>
      <c r="D286" s="263"/>
      <c r="E286" s="263"/>
      <c r="F286" s="263"/>
    </row>
    <row r="287" spans="1:6" ht="45.75" customHeight="1">
      <c r="A287" s="264" t="s">
        <v>469</v>
      </c>
      <c r="B287" s="264"/>
      <c r="C287" s="264"/>
      <c r="D287" s="264"/>
      <c r="E287" s="264"/>
      <c r="F287" s="264"/>
    </row>
    <row r="288" spans="1:7" ht="42.75" customHeight="1">
      <c r="A288" s="265" t="s">
        <v>470</v>
      </c>
      <c r="B288" s="265"/>
      <c r="C288" s="265"/>
      <c r="D288" s="265"/>
      <c r="E288" s="265"/>
      <c r="F288" s="265"/>
      <c r="G288" s="5"/>
    </row>
    <row r="289" spans="1:6" ht="30.75" customHeight="1">
      <c r="A289" s="266" t="s">
        <v>471</v>
      </c>
      <c r="B289" s="266"/>
      <c r="C289" s="266"/>
      <c r="D289" s="266"/>
      <c r="E289" s="266"/>
      <c r="F289" s="266"/>
    </row>
    <row r="290" spans="1:6" ht="30.75" customHeight="1">
      <c r="A290" s="266" t="s">
        <v>472</v>
      </c>
      <c r="B290" s="266"/>
      <c r="C290" s="266"/>
      <c r="D290" s="266"/>
      <c r="E290" s="266"/>
      <c r="F290" s="266"/>
    </row>
    <row r="291" spans="1:6" ht="30.75" customHeight="1">
      <c r="A291" s="266" t="s">
        <v>473</v>
      </c>
      <c r="B291" s="266"/>
      <c r="C291" s="266"/>
      <c r="D291" s="266"/>
      <c r="E291" s="266"/>
      <c r="F291" s="266"/>
    </row>
    <row r="292" spans="1:6" ht="30.75" customHeight="1">
      <c r="A292" s="266" t="s">
        <v>474</v>
      </c>
      <c r="B292" s="266"/>
      <c r="C292" s="266"/>
      <c r="D292" s="266"/>
      <c r="E292" s="266"/>
      <c r="F292" s="266"/>
    </row>
    <row r="293" spans="1:6" ht="30.75" customHeight="1">
      <c r="A293" s="266" t="s">
        <v>475</v>
      </c>
      <c r="B293" s="266"/>
      <c r="C293" s="266"/>
      <c r="D293" s="266"/>
      <c r="E293" s="266"/>
      <c r="F293" s="266"/>
    </row>
    <row r="294" spans="1:6" ht="30.75" customHeight="1">
      <c r="A294" s="266" t="s">
        <v>476</v>
      </c>
      <c r="B294" s="266"/>
      <c r="C294" s="266"/>
      <c r="D294" s="266"/>
      <c r="E294" s="266"/>
      <c r="F294" s="266"/>
    </row>
    <row r="295" spans="1:6" ht="30.75" customHeight="1">
      <c r="A295" s="266" t="s">
        <v>477</v>
      </c>
      <c r="B295" s="266"/>
      <c r="C295" s="266"/>
      <c r="D295" s="266"/>
      <c r="E295" s="266"/>
      <c r="F295" s="266"/>
    </row>
    <row r="296" spans="1:6" ht="30.75" customHeight="1">
      <c r="A296" s="266" t="s">
        <v>478</v>
      </c>
      <c r="B296" s="266"/>
      <c r="C296" s="266"/>
      <c r="D296" s="266"/>
      <c r="E296" s="266"/>
      <c r="F296" s="266"/>
    </row>
    <row r="297" spans="1:6" ht="30.75" customHeight="1">
      <c r="A297" s="266" t="s">
        <v>479</v>
      </c>
      <c r="B297" s="266"/>
      <c r="C297" s="266"/>
      <c r="D297" s="266"/>
      <c r="E297" s="266"/>
      <c r="F297" s="266"/>
    </row>
    <row r="298" spans="1:6" ht="30.75" customHeight="1">
      <c r="A298" s="267" t="s">
        <v>480</v>
      </c>
      <c r="B298" s="267"/>
      <c r="C298" s="267"/>
      <c r="D298" s="267"/>
      <c r="E298" s="267"/>
      <c r="F298" s="267"/>
    </row>
    <row r="299" spans="1:6" ht="30.75" customHeight="1">
      <c r="A299" s="267" t="s">
        <v>481</v>
      </c>
      <c r="B299" s="267"/>
      <c r="C299" s="267"/>
      <c r="D299" s="267"/>
      <c r="E299" s="267"/>
      <c r="F299" s="267"/>
    </row>
    <row r="300" spans="1:6" ht="30.75" customHeight="1">
      <c r="A300" s="267" t="s">
        <v>482</v>
      </c>
      <c r="B300" s="267"/>
      <c r="C300" s="267"/>
      <c r="D300" s="267"/>
      <c r="E300" s="267"/>
      <c r="F300" s="267"/>
    </row>
    <row r="301" spans="1:6" ht="30.75" customHeight="1">
      <c r="A301" s="267" t="s">
        <v>483</v>
      </c>
      <c r="B301" s="267"/>
      <c r="C301" s="267"/>
      <c r="D301" s="267"/>
      <c r="E301" s="267"/>
      <c r="F301" s="267"/>
    </row>
    <row r="302" spans="1:6" ht="30.75" customHeight="1">
      <c r="A302" s="267" t="s">
        <v>484</v>
      </c>
      <c r="B302" s="267"/>
      <c r="C302" s="267"/>
      <c r="D302" s="267"/>
      <c r="E302" s="267"/>
      <c r="F302" s="267"/>
    </row>
    <row r="303" spans="1:6" ht="30.75" customHeight="1">
      <c r="A303" s="267" t="s">
        <v>485</v>
      </c>
      <c r="B303" s="267"/>
      <c r="C303" s="267"/>
      <c r="D303" s="267"/>
      <c r="E303" s="267"/>
      <c r="F303" s="267"/>
    </row>
    <row r="304" spans="1:6" ht="30.75" customHeight="1">
      <c r="A304" s="267" t="s">
        <v>486</v>
      </c>
      <c r="B304" s="267"/>
      <c r="C304" s="267"/>
      <c r="D304" s="267"/>
      <c r="E304" s="267"/>
      <c r="F304" s="267"/>
    </row>
    <row r="305" spans="1:6" ht="30.75" customHeight="1">
      <c r="A305" s="267" t="s">
        <v>487</v>
      </c>
      <c r="B305" s="267"/>
      <c r="C305" s="267"/>
      <c r="D305" s="267"/>
      <c r="E305" s="267"/>
      <c r="F305" s="267"/>
    </row>
    <row r="306" spans="1:6" ht="30.75" customHeight="1">
      <c r="A306" s="267" t="s">
        <v>488</v>
      </c>
      <c r="B306" s="267"/>
      <c r="C306" s="267"/>
      <c r="D306" s="267"/>
      <c r="E306" s="267"/>
      <c r="F306" s="267"/>
    </row>
    <row r="307" spans="1:6" ht="30.75" customHeight="1">
      <c r="A307" s="267" t="s">
        <v>489</v>
      </c>
      <c r="B307" s="267"/>
      <c r="C307" s="267"/>
      <c r="D307" s="267"/>
      <c r="E307" s="267"/>
      <c r="F307" s="267"/>
    </row>
    <row r="308" spans="1:6" ht="17.25" customHeight="1">
      <c r="A308" s="267" t="s">
        <v>490</v>
      </c>
      <c r="B308" s="267"/>
      <c r="C308" s="267"/>
      <c r="D308" s="267"/>
      <c r="E308" s="267"/>
      <c r="F308" s="267"/>
    </row>
    <row r="309" spans="1:6" ht="24" customHeight="1">
      <c r="A309" s="268" t="s">
        <v>491</v>
      </c>
      <c r="B309" s="268"/>
      <c r="C309" s="268"/>
      <c r="D309" s="268"/>
      <c r="E309" s="268"/>
      <c r="F309" s="268"/>
    </row>
    <row r="310" spans="1:6" ht="42" customHeight="1">
      <c r="A310" s="269" t="s">
        <v>492</v>
      </c>
      <c r="B310" s="269"/>
      <c r="C310" s="269"/>
      <c r="D310" s="269"/>
      <c r="E310" s="269"/>
      <c r="F310" s="270"/>
    </row>
    <row r="311" spans="1:6" ht="15" customHeight="1">
      <c r="A311" s="271"/>
      <c r="B311" s="272"/>
      <c r="C311" s="272"/>
      <c r="D311" s="272"/>
      <c r="E311" s="272"/>
      <c r="F311" s="273"/>
    </row>
    <row r="312" spans="1:6" ht="15" customHeight="1">
      <c r="A312" s="274"/>
      <c r="B312" s="34"/>
      <c r="C312" s="34"/>
      <c r="D312" s="34"/>
      <c r="E312" s="34"/>
      <c r="F312" s="275"/>
    </row>
    <row r="313" spans="1:6" ht="15" customHeight="1">
      <c r="A313" s="276"/>
      <c r="B313" s="34"/>
      <c r="C313" s="34"/>
      <c r="D313" s="34"/>
      <c r="E313" s="34"/>
      <c r="F313" s="275"/>
    </row>
    <row r="314" spans="1:6" ht="15" customHeight="1">
      <c r="A314" s="276"/>
      <c r="B314" s="34"/>
      <c r="C314" s="34"/>
      <c r="D314" s="34"/>
      <c r="E314" s="34"/>
      <c r="F314" s="275"/>
    </row>
    <row r="315" spans="1:6" ht="15.75">
      <c r="A315" s="276"/>
      <c r="B315" s="34"/>
      <c r="C315" s="34"/>
      <c r="D315" s="34"/>
      <c r="E315" s="34"/>
      <c r="F315" s="275"/>
    </row>
    <row r="316" spans="1:6" ht="15.75">
      <c r="A316" s="276"/>
      <c r="B316" s="34"/>
      <c r="C316" s="34"/>
      <c r="D316" s="34"/>
      <c r="E316" s="34"/>
      <c r="F316" s="275"/>
    </row>
    <row r="317" spans="1:6" ht="15.75">
      <c r="A317" s="276"/>
      <c r="B317" s="34"/>
      <c r="C317" s="34"/>
      <c r="D317" s="34"/>
      <c r="E317" s="34"/>
      <c r="F317" s="275"/>
    </row>
    <row r="318" spans="1:6" ht="15.75">
      <c r="A318" s="276"/>
      <c r="B318" s="34"/>
      <c r="C318" s="34"/>
      <c r="D318" s="34"/>
      <c r="E318" s="34"/>
      <c r="F318" s="275"/>
    </row>
    <row r="319" spans="1:6" ht="15.75">
      <c r="A319" s="276"/>
      <c r="B319" s="34"/>
      <c r="C319" s="34"/>
      <c r="D319" s="34"/>
      <c r="E319" s="34"/>
      <c r="F319" s="275"/>
    </row>
    <row r="320" spans="1:6" ht="15.75">
      <c r="A320" s="276"/>
      <c r="B320" s="34"/>
      <c r="C320" s="34"/>
      <c r="D320" s="34"/>
      <c r="E320" s="34"/>
      <c r="F320" s="275"/>
    </row>
    <row r="321" spans="1:6" ht="15.75">
      <c r="A321" s="276"/>
      <c r="B321" s="34"/>
      <c r="C321" s="34"/>
      <c r="D321" s="34"/>
      <c r="E321" s="34"/>
      <c r="F321" s="275"/>
    </row>
    <row r="322" spans="1:6" ht="15.75">
      <c r="A322" s="276"/>
      <c r="B322" s="34"/>
      <c r="C322" s="34"/>
      <c r="D322" s="34"/>
      <c r="E322" s="34"/>
      <c r="F322" s="275"/>
    </row>
    <row r="323" spans="1:6" ht="15.75">
      <c r="A323" s="276"/>
      <c r="B323" s="34"/>
      <c r="C323" s="34"/>
      <c r="D323" s="34"/>
      <c r="E323" s="34"/>
      <c r="F323" s="275"/>
    </row>
    <row r="324" spans="1:6" ht="15.75">
      <c r="A324" s="276"/>
      <c r="B324" s="34"/>
      <c r="C324" s="34"/>
      <c r="D324" s="34"/>
      <c r="E324" s="34"/>
      <c r="F324" s="275"/>
    </row>
    <row r="325" spans="1:6" ht="15.75">
      <c r="A325" s="276"/>
      <c r="B325" s="34"/>
      <c r="C325" s="34"/>
      <c r="D325" s="34"/>
      <c r="E325" s="34"/>
      <c r="F325" s="275"/>
    </row>
    <row r="326" spans="1:6" ht="15.75">
      <c r="A326" s="276"/>
      <c r="B326" s="34"/>
      <c r="C326" s="34"/>
      <c r="D326" s="34"/>
      <c r="E326" s="34"/>
      <c r="F326" s="275"/>
    </row>
    <row r="327" spans="1:6" ht="15.75">
      <c r="A327" s="276"/>
      <c r="B327" s="34"/>
      <c r="C327" s="34"/>
      <c r="D327" s="34"/>
      <c r="E327" s="34"/>
      <c r="F327" s="275"/>
    </row>
    <row r="328" spans="1:6" ht="15.75">
      <c r="A328" s="276"/>
      <c r="B328" s="34"/>
      <c r="C328" s="34"/>
      <c r="D328" s="34"/>
      <c r="E328" s="34"/>
      <c r="F328" s="275"/>
    </row>
    <row r="329" spans="1:6" ht="15.75">
      <c r="A329" s="276"/>
      <c r="B329" s="34"/>
      <c r="C329" s="34"/>
      <c r="D329" s="34"/>
      <c r="E329" s="34"/>
      <c r="F329" s="275"/>
    </row>
    <row r="330" spans="1:6" ht="40.5" customHeight="1">
      <c r="A330" s="277" t="s">
        <v>493</v>
      </c>
      <c r="B330" s="277"/>
      <c r="C330" s="277"/>
      <c r="D330" s="277"/>
      <c r="E330" s="277"/>
      <c r="F330" s="277"/>
    </row>
  </sheetData>
  <sheetProtection selectLockedCells="1" selectUnlockedCells="1"/>
  <mergeCells count="77">
    <mergeCell ref="A2:F2"/>
    <mergeCell ref="A8:F8"/>
    <mergeCell ref="A14:F14"/>
    <mergeCell ref="A18:F18"/>
    <mergeCell ref="A37:F39"/>
    <mergeCell ref="C42:C46"/>
    <mergeCell ref="D42:D46"/>
    <mergeCell ref="E42:E46"/>
    <mergeCell ref="F87:F88"/>
    <mergeCell ref="H87:H90"/>
    <mergeCell ref="F92:G92"/>
    <mergeCell ref="C93:F93"/>
    <mergeCell ref="A103:A104"/>
    <mergeCell ref="B103:B104"/>
    <mergeCell ref="D103:D104"/>
    <mergeCell ref="E103:E104"/>
    <mergeCell ref="F103:F104"/>
    <mergeCell ref="G103:G104"/>
    <mergeCell ref="H103:H104"/>
    <mergeCell ref="I103:I104"/>
    <mergeCell ref="J103:J104"/>
    <mergeCell ref="K103:K104"/>
    <mergeCell ref="L103:L104"/>
    <mergeCell ref="M103:M104"/>
    <mergeCell ref="N103:N104"/>
    <mergeCell ref="M106:M107"/>
    <mergeCell ref="N106:N107"/>
    <mergeCell ref="O106:O107"/>
    <mergeCell ref="P106:P107"/>
    <mergeCell ref="Q106:Q107"/>
    <mergeCell ref="A109:A110"/>
    <mergeCell ref="B109:B110"/>
    <mergeCell ref="E109:E110"/>
    <mergeCell ref="F109:F110"/>
    <mergeCell ref="A177:C177"/>
    <mergeCell ref="A226:A229"/>
    <mergeCell ref="B226:B229"/>
    <mergeCell ref="C226:C229"/>
    <mergeCell ref="D226:D229"/>
    <mergeCell ref="A274:F274"/>
    <mergeCell ref="A275:F275"/>
    <mergeCell ref="A276:F276"/>
    <mergeCell ref="A277:F277"/>
    <mergeCell ref="A278:F278"/>
    <mergeCell ref="A279:F279"/>
    <mergeCell ref="A280:F280"/>
    <mergeCell ref="A281:F281"/>
    <mergeCell ref="A282:F282"/>
    <mergeCell ref="A283:F283"/>
    <mergeCell ref="A284:F284"/>
    <mergeCell ref="A285:F285"/>
    <mergeCell ref="A286:F286"/>
    <mergeCell ref="A287:F287"/>
    <mergeCell ref="A288:F288"/>
    <mergeCell ref="A289:F289"/>
    <mergeCell ref="A290:F290"/>
    <mergeCell ref="A291:F291"/>
    <mergeCell ref="A292:F292"/>
    <mergeCell ref="A293:F293"/>
    <mergeCell ref="A294:F294"/>
    <mergeCell ref="A295:F295"/>
    <mergeCell ref="A296:F296"/>
    <mergeCell ref="A297:F297"/>
    <mergeCell ref="A298:F298"/>
    <mergeCell ref="A299:F299"/>
    <mergeCell ref="A300:F300"/>
    <mergeCell ref="A301:F301"/>
    <mergeCell ref="A302:F302"/>
    <mergeCell ref="A303:F303"/>
    <mergeCell ref="A304:F304"/>
    <mergeCell ref="A305:F305"/>
    <mergeCell ref="A306:F306"/>
    <mergeCell ref="A307:F307"/>
    <mergeCell ref="A308:F308"/>
    <mergeCell ref="A309:F309"/>
    <mergeCell ref="A310:E310"/>
    <mergeCell ref="A330:F330"/>
  </mergeCells>
  <hyperlinks>
    <hyperlink ref="E42" r:id="rId1" display="Se adjunta  en carpeta de Anexo - Ítem 3.2 : Estrategias Sector Turismo en Paraguay Covid - Resolución N° 663/20                            Enlace de difusión a través de Web Institucional y Redes Sociales:   https://www.facebook.com/SenaturPy/videos/8178"/>
    <hyperlink ref="C58" r:id="rId2" display="https://app.powerbi.com/view?r=eyJrIjoiMmJlYjg1YzgtMmQ3Mi00YzVkLWJkOTQtOTE3ZTZkNzVhYTAzIiwidCI6Ijk2ZDUwYjY5LTE5MGQtNDkxYy1hM2U1LWExYWRlYmMxYTg3NSJ9&amp;pageName=ReportSection267a9df01e64c25cadf6"/>
    <hyperlink ref="C59" r:id="rId3" display=" https://app.powerbi.com/view?r=eyJrIjoiMmJlYjg1YzgtMmQ3Mi00YzVkLWJkOTQtOTE3ZTZkNzVhYTAzIiwidCI6Ijk2ZDUwYjY5LTE5MGQtNDkxYy1hM2U1LWExYWRlYmMxYTg3NSJ9&amp;pageName=ReportSection267a9df01e64c25cadf6"/>
    <hyperlink ref="C60" r:id="rId4" display=" https://app.powerbi.com/view?r=eyJrIjoiMmJlYjg1YzgtMmQ3Mi00YzVkLWJkOTQtOTE3ZTZkNzVhYTAzIiwidCI6Ijk2ZDUwYjY5LTE5MGQtNDkxYy1hM2U1LWExYWRlYmMxYTg3NSJ9&amp;pageName=ReportSection267a9df01e64c25cadf6"/>
    <hyperlink ref="C61" r:id="rId5" display="https://app.powerbi.com/view?r=eyJrIjoiMmJlYjg1YzgtMmQ3Mi00YzVkLWJkOTQtOTE3ZTZkNzVhYTAzIiwidCI6Ijk2ZDUwYjY5LTE5MGQtNDkxYy1hM2U1LWExYWRlYmMxYTg3NSJ9&amp;pageName=ReportSection267a9df01e64c25cadf6"/>
    <hyperlink ref="C62" r:id="rId6" display=" https://app.powerbi.com/view?r=eyJrIjoiMmJlYjg1YzgtMmQ3Mi00YzVkLWJkOTQtOTE3ZTZkNzVhYTAzIiwidCI6Ijk2ZDUwYjY5LTE5MGQtNDkxYy1hM2U1LWExYWRlYmMxYTg3NSJ9&amp;pageName=ReportSection267a9df01e64c25cadf6"/>
    <hyperlink ref="C63" r:id="rId7" display=" https://app.powerbi.com/view?r=eyJrIjoiMmJlYjg1YzgtMmQ3Mi00YzVkLWJkOTQtOTE3ZTZkNzVhYTAzIiwidCI6Ijk2ZDUwYjY5LTE5MGQtNDkxYy1hM2U1LWExYWRlYmMxYTg3NSJ9&amp;pageName=ReportSection267a9df01e64c25cadf6"/>
    <hyperlink ref="C64" r:id="rId8" display=" https://app.powerbi.com/view?r=eyJrIjoiMmJlYjg1YzgtMmQ3Mi00YzVkLWJkOTQtOTE3ZTZkNzVhYTAzIiwidCI6Ijk2ZDUwYjY5LTE5MGQtNDkxYy1hM2U1LWExYWRlYmMxYTg3NSJ9&amp;pageName=ReportSection267a9df01e64c25cadf6"/>
    <hyperlink ref="C65" r:id="rId9" display="https://app.powerbi.com/view?r=eyJrIjoiMmJlYjg1YzgtMmQ3Mi00YzVkLWJkOTQtOTE3ZTZkNzVhYTAzIiwidCI6Ijk2ZDUwYjY5LTE5MGQtNDkxYy1hM2U1LWExYWRlYmMxYTg3NSJ9&amp;pageName=ReportSection267a9df01e64c25cadf6"/>
    <hyperlink ref="C66" r:id="rId10" display=" https://app.powerbi.com/view?r=eyJrIjoiMmJlYjg1YzgtMmQ3Mi00YzVkLWJkOTQtOTE3ZTZkNzVhYTAzIiwidCI6Ijk2ZDUwYjY5LTE5MGQtNDkxYy1hM2U1LWExYWRlYmMxYTg3NSJ9&amp;pageName=ReportSection267a9df01e64c25cadf6"/>
    <hyperlink ref="H87" r:id="rId11" display="Se adjunta  en carpeta de Anexo - Ítem  4.4 "/>
    <hyperlink ref="H103" r:id="rId12" display="Se adjunta  en carpeta de Anexo - Ítem 4.6 "/>
    <hyperlink ref="F108" r:id="rId13" display="https://www.contrataciones.gov.py/licitaciones/adjudicacion/355433-adquisicion-seguros-bienes-patrimoniales-senatur-1/resumen-adjudicacion.html"/>
    <hyperlink ref="F109" r:id="rId14" display="https://www.contrataciones.gov.py/licitaciones/adjudicacion/354197-adquisicion-toner-senatur-1/resumen-adjudicacion.html"/>
    <hyperlink ref="F111" r:id="rId15" display="https://www.contrataciones.gov.py/licitaciones/adjudicacion/368676-consultoria-elaboracion-manual-senaletica-turistica-1/resumen-adjudicacion.html"/>
    <hyperlink ref="F112" r:id="rId16" display="https://www.contrataciones.gov.py/licitaciones/adjudicacion/372808-servicio-montaje-stand-ferias-nacionales-senatur-1/resumen-adjudicacion.html"/>
    <hyperlink ref="F113" r:id="rId17" display="https://www.contrataciones.gov.py/licitaciones/adjudicacion/370778-adquisicion-mobiliarios-senatur-1/resumen-adjudicacion.html"/>
    <hyperlink ref="F114" r:id="rId18" display="https://www.contrataciones.gov.py/licitaciones/adjudicacion/378824-provision-placas-reconocimiento-1/resumen-adjudicacion.html"/>
    <hyperlink ref="F115" r:id="rId19" display="https://www.contrataciones.gov.py/licitaciones/adjudicacion/374837-contratacion-servicio-limpieza-integral-centro-interpretacion-gran-chaco-americano-1/resumen-adjudicacion.html"/>
    <hyperlink ref="F116" r:id="rId20" display="https://www.contrataciones.gov.py/licitaciones/adjudicacion/373436-adquisicion-equipamientos-vehiculos-senatur-1/resumen-adjudicacion.html"/>
    <hyperlink ref="F117" r:id="rId21" display="https://www.contrataciones.gov.py/licitaciones/adjudicacion/372809-servicio-montaje-stand-ferias-internacionales-senatur-1/resumen-adjudicacion.html"/>
    <hyperlink ref="F118" r:id="rId22" display="https://www.contrataciones.gov.py/licitaciones/adjudicacion/372737-servicio-hoteleria-ceremonial-traduccion-senatur-1/resumen-adjudicacion.html"/>
    <hyperlink ref="F119" r:id="rId23" display="https://www.contrataciones.gov.py/licitaciones/adjudicacion/373437-rediseno-e-impresion-carteles-senatur-1/resumen-adjudicacion.html"/>
    <hyperlink ref="F120" r:id="rId24" display="https://www.contrataciones.gov.py/licitaciones/adjudicacion/376738-adquisicion-seguros-vehiculos-senatur-1/resumen-adjudicacion.html"/>
    <hyperlink ref="F121" r:id="rId25" display="https://www.contrataciones.gov.py/licitaciones/adjudicacion/371910-asesoria-fortalecimiento-comunicacion-institucional-secretaria-nacional-turismo-1/resumen-adjudicacion.html"/>
    <hyperlink ref="F123" r:id="rId26" display="https://www.contrataciones.gov.py/licitaciones/adjudicacion/383373-adquisicion-resmas-papel-criterios-sustentabilidad-1/resumen-adjudicacion.html#proveedores"/>
    <hyperlink ref="F124" r:id="rId27" display="https://www.contrataciones.gov.py/licitaciones/adjudicacion/383037-adquisicion-pinturas-e-insumos-senatur-1/resumen-adjudicacion.html#proveedores"/>
    <hyperlink ref="F126" r:id="rId28" display="https://www.contrataciones.gov.py/licitaciones/adjudicacion/383874-adquisicion-equipos-jardineria-1/resumen-adjudicacion.html#proveedores"/>
    <hyperlink ref="E193" r:id="rId29" display="https://www.senatur.gov.py/institucion/marco-legal"/>
    <hyperlink ref="E194" r:id="rId30" display="https://www.presidencia.gov.py/decretos/"/>
    <hyperlink ref="E218" r:id="rId31" display="https://www.senatur.gov.py/"/>
    <hyperlink ref="E219" r:id="rId32" display="https://www.facebook.com/SenaturPy/"/>
    <hyperlink ref="E220" r:id="rId33" display="https://instagram.com/senatur_py?igshid=15lt8768idwci"/>
    <hyperlink ref="E221" r:id="rId34" display="https://twitter.com/Senatur_Py"/>
    <hyperlink ref="E222" r:id="rId35" display="https://www.visitparaguay.travel/"/>
    <hyperlink ref="E223" r:id="rId36" display="https://twitter.com/Sofiaemontiel"/>
    <hyperlink ref="E226" r:id="rId37" display="https://www.senatur.gov.py/transparencia"/>
    <hyperlink ref="E227" r:id="rId38" display="https://www.senatur.gov.py/ley-n-5282"/>
    <hyperlink ref="E228" r:id="rId39" display="https://www.rindiendocuentas.gov.py/"/>
    <hyperlink ref="E229" r:id="rId40" display="https://www.senatur.gov.py/rendicion-de-cuentas-al-ciudadano"/>
    <hyperlink ref="D234" r:id="rId41" display="https://www.senatur.gov.py/application/files/3915/9171/4725/directorio_funcionarios.pdf"/>
    <hyperlink ref="E234" r:id="rId42" display="https://www.senatur.gov.py/reclamos"/>
  </hyperlinks>
  <printOptions/>
  <pageMargins left="0.7479166666666667" right="0.7479166666666667" top="0.9840277777777777" bottom="1.1506944444444445" header="0.5118055555555555" footer="0.9840277777777777"/>
  <pageSetup horizontalDpi="300" verticalDpi="300" orientation="landscape" paperSize="8" scale="70"/>
  <headerFooter alignWithMargins="0">
    <oddFooter>&amp;C&amp;"Times New Roman,Normal"&amp;12Página &amp;P</oddFooter>
  </headerFooter>
  <rowBreaks count="3" manualBreakCount="3">
    <brk id="36" max="255" man="1"/>
    <brk id="62" max="255" man="1"/>
    <brk id="312" max="255" man="1"/>
  </rowBreaks>
  <drawing r:id="rId43"/>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1622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SENAC</dc:creator>
  <cp:keywords/>
  <dc:description/>
  <cp:lastModifiedBy/>
  <dcterms:created xsi:type="dcterms:W3CDTF">2020-06-23T19:35:00Z</dcterms:created>
  <dcterms:modified xsi:type="dcterms:W3CDTF">2020-12-28T17:30:34Z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2058-11.2.0.9431</vt:lpwstr>
  </property>
</Properties>
</file>